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 tabRatio="825" firstSheet="12" activeTab="12"/>
  </bookViews>
  <sheets>
    <sheet name="ZESTAWIENIE " sheetId="25" r:id="rId1"/>
    <sheet name="1AMP" sheetId="4" r:id="rId2"/>
    <sheet name="1BP" sheetId="46" r:id="rId3"/>
    <sheet name="2AMP" sheetId="47" r:id="rId4"/>
    <sheet name="2BP" sheetId="48" r:id="rId5"/>
    <sheet name="2BAG" sheetId="49" r:id="rId6"/>
    <sheet name="2MG" sheetId="50" r:id="rId7"/>
    <sheet name="3BM" sheetId="51" r:id="rId8"/>
    <sheet name="4AM" sheetId="52" r:id="rId9"/>
    <sheet name="4B" sheetId="53" r:id="rId10"/>
    <sheet name="1fp" sheetId="54" r:id="rId11"/>
    <sheet name="1bu" sheetId="55" r:id="rId12"/>
    <sheet name="1up" sheetId="56" r:id="rId13"/>
    <sheet name="2fp" sheetId="57" r:id="rId14"/>
    <sheet name="2.bp" sheetId="58" r:id="rId15"/>
    <sheet name="2ump" sheetId="59" r:id="rId16"/>
    <sheet name="2fg" sheetId="60" r:id="rId17"/>
    <sheet name="2bg" sheetId="61" r:id="rId18"/>
    <sheet name="2umg" sheetId="62" r:id="rId19"/>
    <sheet name="3bf" sheetId="63" r:id="rId20"/>
    <sheet name="3u" sheetId="64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7" l="1"/>
  <c r="K18" i="50"/>
  <c r="K18" i="4"/>
  <c r="K20" i="54"/>
  <c r="K20" i="57"/>
  <c r="K20" i="60"/>
  <c r="K20" i="53"/>
  <c r="K20" i="52"/>
  <c r="K20" i="49"/>
  <c r="K20" i="47"/>
  <c r="K20" i="50"/>
  <c r="K13" i="53"/>
  <c r="K13" i="47"/>
  <c r="I19" i="62"/>
  <c r="I19" i="60"/>
  <c r="I19" i="59"/>
  <c r="I19" i="57"/>
  <c r="I19" i="58"/>
  <c r="I19" i="56"/>
  <c r="I18" i="51"/>
  <c r="I19" i="50"/>
  <c r="I19" i="49"/>
  <c r="K18" i="46"/>
  <c r="I18" i="46"/>
  <c r="G18" i="46"/>
  <c r="K17" i="46"/>
  <c r="I19" i="47"/>
  <c r="I19" i="46"/>
  <c r="I19" i="4"/>
  <c r="I18" i="47"/>
  <c r="I18" i="4"/>
  <c r="I18" i="50"/>
  <c r="K17" i="51"/>
  <c r="K17" i="49"/>
  <c r="K17" i="53"/>
  <c r="K17" i="57"/>
  <c r="L17" i="57"/>
  <c r="N13" i="25"/>
  <c r="K17" i="52"/>
  <c r="K23" i="52" s="1"/>
  <c r="K17" i="60"/>
  <c r="K23" i="60"/>
  <c r="G19" i="59"/>
  <c r="G19" i="58"/>
  <c r="G19" i="55"/>
  <c r="G19" i="52"/>
  <c r="G19" i="50"/>
  <c r="G19" i="49"/>
  <c r="G19" i="48"/>
  <c r="G19" i="47"/>
  <c r="G19" i="46"/>
  <c r="G19" i="4"/>
  <c r="G18" i="48"/>
  <c r="G18" i="4"/>
  <c r="G18" i="50"/>
  <c r="L18" i="50" s="1"/>
  <c r="E14" i="25" s="1"/>
  <c r="G4" i="4"/>
  <c r="L4" i="4"/>
  <c r="I5" i="25"/>
  <c r="G4" i="48"/>
  <c r="G4" i="60"/>
  <c r="L4" i="60"/>
  <c r="K5" i="25"/>
  <c r="E19" i="62"/>
  <c r="E19" i="60"/>
  <c r="E23" i="60"/>
  <c r="E19" i="59"/>
  <c r="L19" i="59"/>
  <c r="T15" i="25"/>
  <c r="E19" i="57"/>
  <c r="E19" i="58"/>
  <c r="E19" i="55"/>
  <c r="E19" i="52"/>
  <c r="E19" i="50"/>
  <c r="E23" i="50"/>
  <c r="E19" i="49"/>
  <c r="E19" i="48"/>
  <c r="E23" i="48"/>
  <c r="E19" i="4"/>
  <c r="C19" i="62"/>
  <c r="L19" i="62" s="1"/>
  <c r="J15" i="25" s="1"/>
  <c r="C19" i="61"/>
  <c r="C19" i="58"/>
  <c r="L19" i="58" s="1"/>
  <c r="S15" i="25" s="1"/>
  <c r="C19" i="57"/>
  <c r="L19" i="57" s="1"/>
  <c r="N15" i="25" s="1"/>
  <c r="C23" i="57"/>
  <c r="C19" i="56"/>
  <c r="C19" i="54"/>
  <c r="C19" i="55"/>
  <c r="L19" i="55" s="1"/>
  <c r="P15" i="25" s="1"/>
  <c r="C23" i="55"/>
  <c r="C19" i="52"/>
  <c r="C19" i="51"/>
  <c r="L19" i="51"/>
  <c r="L15" i="25"/>
  <c r="C19" i="50"/>
  <c r="L19" i="50" s="1"/>
  <c r="E15" i="25" s="1"/>
  <c r="C19" i="49"/>
  <c r="L19" i="49" s="1"/>
  <c r="F15" i="25" s="1"/>
  <c r="C23" i="49"/>
  <c r="E18" i="49"/>
  <c r="L18" i="49"/>
  <c r="F14" i="25"/>
  <c r="C19" i="48"/>
  <c r="L19" i="48" s="1"/>
  <c r="M15" i="25" s="1"/>
  <c r="C19" i="47"/>
  <c r="C18" i="51"/>
  <c r="L18" i="51"/>
  <c r="L14" i="25"/>
  <c r="C18" i="46"/>
  <c r="C18" i="52"/>
  <c r="C23" i="52" s="1"/>
  <c r="E18" i="47"/>
  <c r="L18" i="47" s="1"/>
  <c r="D14" i="25" s="1"/>
  <c r="E18" i="46"/>
  <c r="E19" i="54"/>
  <c r="E23" i="54"/>
  <c r="C19" i="46"/>
  <c r="C12" i="47"/>
  <c r="C16" i="47"/>
  <c r="C13" i="47"/>
  <c r="K23" i="64"/>
  <c r="I23" i="64"/>
  <c r="G23" i="64"/>
  <c r="E23" i="64"/>
  <c r="C23" i="64"/>
  <c r="L23" i="64"/>
  <c r="L22" i="64"/>
  <c r="W18" i="25" s="1"/>
  <c r="L21" i="64"/>
  <c r="W17" i="25" s="1"/>
  <c r="L20" i="64"/>
  <c r="W16" i="25" s="1"/>
  <c r="L19" i="64"/>
  <c r="W15" i="25" s="1"/>
  <c r="L18" i="64"/>
  <c r="W14" i="25" s="1"/>
  <c r="L17" i="64"/>
  <c r="W13" i="25" s="1"/>
  <c r="L16" i="64"/>
  <c r="W12" i="25" s="1"/>
  <c r="L14" i="64"/>
  <c r="W11" i="25" s="1"/>
  <c r="L13" i="64"/>
  <c r="W10" i="25" s="1"/>
  <c r="L12" i="64"/>
  <c r="W9" i="25" s="1"/>
  <c r="L9" i="64"/>
  <c r="W8" i="25" s="1"/>
  <c r="L8" i="64"/>
  <c r="W7" i="25" s="1"/>
  <c r="L5" i="64"/>
  <c r="W6" i="25" s="1"/>
  <c r="L4" i="64"/>
  <c r="W5" i="25" s="1"/>
  <c r="K23" i="63"/>
  <c r="I23" i="63"/>
  <c r="G23" i="63"/>
  <c r="E23" i="63"/>
  <c r="C23" i="63"/>
  <c r="L23" i="63" s="1"/>
  <c r="L22" i="63"/>
  <c r="V18" i="25" s="1"/>
  <c r="L21" i="63"/>
  <c r="V17" i="25" s="1"/>
  <c r="L20" i="63"/>
  <c r="V16" i="25" s="1"/>
  <c r="L19" i="63"/>
  <c r="V15" i="25" s="1"/>
  <c r="L18" i="63"/>
  <c r="V14" i="25" s="1"/>
  <c r="L17" i="63"/>
  <c r="V13" i="25" s="1"/>
  <c r="L16" i="63"/>
  <c r="V12" i="25" s="1"/>
  <c r="L14" i="63"/>
  <c r="V11" i="25" s="1"/>
  <c r="L13" i="63"/>
  <c r="V10" i="25" s="1"/>
  <c r="L12" i="63"/>
  <c r="V9" i="25" s="1"/>
  <c r="L9" i="63"/>
  <c r="V8" i="25" s="1"/>
  <c r="L8" i="63"/>
  <c r="V7" i="25" s="1"/>
  <c r="L5" i="63"/>
  <c r="V6" i="25" s="1"/>
  <c r="L4" i="63"/>
  <c r="V5" i="25" s="1"/>
  <c r="K23" i="62"/>
  <c r="I23" i="62"/>
  <c r="G23" i="62"/>
  <c r="L22" i="62"/>
  <c r="J18" i="25" s="1"/>
  <c r="L21" i="62"/>
  <c r="J17" i="25" s="1"/>
  <c r="L20" i="62"/>
  <c r="J16" i="25" s="1"/>
  <c r="L18" i="62"/>
  <c r="J14" i="25" s="1"/>
  <c r="L17" i="62"/>
  <c r="J13" i="25" s="1"/>
  <c r="L16" i="62"/>
  <c r="J12" i="25" s="1"/>
  <c r="L14" i="62"/>
  <c r="J11" i="25" s="1"/>
  <c r="L13" i="62"/>
  <c r="J10" i="25" s="1"/>
  <c r="L12" i="62"/>
  <c r="J9" i="25" s="1"/>
  <c r="L9" i="62"/>
  <c r="J8" i="25" s="1"/>
  <c r="L8" i="62"/>
  <c r="J7" i="25" s="1"/>
  <c r="L5" i="62"/>
  <c r="J6" i="25" s="1"/>
  <c r="L4" i="62"/>
  <c r="J5" i="25" s="1"/>
  <c r="K23" i="61"/>
  <c r="I23" i="61"/>
  <c r="G23" i="61"/>
  <c r="E23" i="61"/>
  <c r="C23" i="61"/>
  <c r="L23" i="61" s="1"/>
  <c r="L22" i="61"/>
  <c r="R18" i="25" s="1"/>
  <c r="L21" i="61"/>
  <c r="R17" i="25" s="1"/>
  <c r="L20" i="61"/>
  <c r="R16" i="25" s="1"/>
  <c r="L19" i="61"/>
  <c r="R15" i="25"/>
  <c r="L18" i="61"/>
  <c r="R14" i="25" s="1"/>
  <c r="L17" i="61"/>
  <c r="R13" i="25" s="1"/>
  <c r="L16" i="61"/>
  <c r="R12" i="25" s="1"/>
  <c r="L14" i="61"/>
  <c r="R11" i="25" s="1"/>
  <c r="L13" i="61"/>
  <c r="R10" i="25" s="1"/>
  <c r="L12" i="61"/>
  <c r="R9" i="25" s="1"/>
  <c r="L9" i="61"/>
  <c r="R8" i="25" s="1"/>
  <c r="L8" i="61"/>
  <c r="R7" i="25" s="1"/>
  <c r="L5" i="61"/>
  <c r="R6" i="25" s="1"/>
  <c r="L4" i="61"/>
  <c r="R5" i="25" s="1"/>
  <c r="I23" i="60"/>
  <c r="G23" i="60"/>
  <c r="C23" i="60"/>
  <c r="L22" i="60"/>
  <c r="K18" i="25" s="1"/>
  <c r="L21" i="60"/>
  <c r="K17" i="25" s="1"/>
  <c r="L20" i="60"/>
  <c r="K16" i="25" s="1"/>
  <c r="L19" i="60"/>
  <c r="K15" i="25"/>
  <c r="L18" i="60"/>
  <c r="K14" i="25" s="1"/>
  <c r="L16" i="60"/>
  <c r="K12" i="25" s="1"/>
  <c r="L14" i="60"/>
  <c r="K11" i="25" s="1"/>
  <c r="L13" i="60"/>
  <c r="K10" i="25" s="1"/>
  <c r="L12" i="60"/>
  <c r="K9" i="25" s="1"/>
  <c r="L9" i="60"/>
  <c r="K8" i="25" s="1"/>
  <c r="L8" i="60"/>
  <c r="K7" i="25" s="1"/>
  <c r="L5" i="60"/>
  <c r="K6" i="25" s="1"/>
  <c r="K23" i="59"/>
  <c r="I23" i="59"/>
  <c r="G23" i="59"/>
  <c r="E23" i="59"/>
  <c r="C23" i="59"/>
  <c r="L23" i="59" s="1"/>
  <c r="L22" i="59"/>
  <c r="T18" i="25" s="1"/>
  <c r="L21" i="59"/>
  <c r="T17" i="25" s="1"/>
  <c r="L20" i="59"/>
  <c r="T16" i="25" s="1"/>
  <c r="L18" i="59"/>
  <c r="T14" i="25" s="1"/>
  <c r="L17" i="59"/>
  <c r="T13" i="25" s="1"/>
  <c r="L16" i="59"/>
  <c r="T12" i="25" s="1"/>
  <c r="L14" i="59"/>
  <c r="T11" i="25" s="1"/>
  <c r="L13" i="59"/>
  <c r="T10" i="25" s="1"/>
  <c r="L12" i="59"/>
  <c r="T9" i="25" s="1"/>
  <c r="L9" i="59"/>
  <c r="T8" i="25" s="1"/>
  <c r="L8" i="59"/>
  <c r="T7" i="25" s="1"/>
  <c r="L5" i="59"/>
  <c r="T6" i="25" s="1"/>
  <c r="L4" i="59"/>
  <c r="T5" i="25" s="1"/>
  <c r="K23" i="58"/>
  <c r="I23" i="58"/>
  <c r="G23" i="58"/>
  <c r="E23" i="58"/>
  <c r="L22" i="58"/>
  <c r="S18" i="25" s="1"/>
  <c r="L21" i="58"/>
  <c r="S17" i="25" s="1"/>
  <c r="L20" i="58"/>
  <c r="S16" i="25" s="1"/>
  <c r="L18" i="58"/>
  <c r="S14" i="25" s="1"/>
  <c r="L17" i="58"/>
  <c r="S13" i="25" s="1"/>
  <c r="L16" i="58"/>
  <c r="S12" i="25" s="1"/>
  <c r="L14" i="58"/>
  <c r="S11" i="25" s="1"/>
  <c r="L13" i="58"/>
  <c r="S10" i="25" s="1"/>
  <c r="L12" i="58"/>
  <c r="S9" i="25" s="1"/>
  <c r="L9" i="58"/>
  <c r="S8" i="25" s="1"/>
  <c r="L8" i="58"/>
  <c r="S7" i="25" s="1"/>
  <c r="L5" i="58"/>
  <c r="S6" i="25" s="1"/>
  <c r="L4" i="58"/>
  <c r="S5" i="25" s="1"/>
  <c r="I23" i="57"/>
  <c r="G23" i="57"/>
  <c r="E23" i="57"/>
  <c r="L22" i="57"/>
  <c r="N18" i="25" s="1"/>
  <c r="L21" i="57"/>
  <c r="N17" i="25" s="1"/>
  <c r="L20" i="57"/>
  <c r="N16" i="25"/>
  <c r="L18" i="57"/>
  <c r="N14" i="25" s="1"/>
  <c r="L16" i="57"/>
  <c r="N12" i="25" s="1"/>
  <c r="L14" i="57"/>
  <c r="N11" i="25" s="1"/>
  <c r="L13" i="57"/>
  <c r="N10" i="25" s="1"/>
  <c r="L12" i="57"/>
  <c r="N9" i="25" s="1"/>
  <c r="L9" i="57"/>
  <c r="N8" i="25" s="1"/>
  <c r="L8" i="57"/>
  <c r="N7" i="25" s="1"/>
  <c r="L5" i="57"/>
  <c r="N6" i="25" s="1"/>
  <c r="L4" i="57"/>
  <c r="N5" i="25" s="1"/>
  <c r="K23" i="56"/>
  <c r="I23" i="56"/>
  <c r="G23" i="56"/>
  <c r="E23" i="56"/>
  <c r="C23" i="56"/>
  <c r="L23" i="56" s="1"/>
  <c r="L22" i="56"/>
  <c r="U18" i="25" s="1"/>
  <c r="L21" i="56"/>
  <c r="U17" i="25" s="1"/>
  <c r="L20" i="56"/>
  <c r="U16" i="25" s="1"/>
  <c r="L19" i="56"/>
  <c r="U15" i="25"/>
  <c r="L18" i="56"/>
  <c r="U14" i="25" s="1"/>
  <c r="L17" i="56"/>
  <c r="U13" i="25" s="1"/>
  <c r="L16" i="56"/>
  <c r="U12" i="25" s="1"/>
  <c r="L14" i="56"/>
  <c r="U11" i="25" s="1"/>
  <c r="L13" i="56"/>
  <c r="U10" i="25" s="1"/>
  <c r="L12" i="56"/>
  <c r="U9" i="25" s="1"/>
  <c r="L9" i="56"/>
  <c r="U8" i="25" s="1"/>
  <c r="L8" i="56"/>
  <c r="U7" i="25" s="1"/>
  <c r="L5" i="56"/>
  <c r="U6" i="25" s="1"/>
  <c r="L4" i="56"/>
  <c r="U5" i="25" s="1"/>
  <c r="K23" i="55"/>
  <c r="I23" i="55"/>
  <c r="G23" i="55"/>
  <c r="E23" i="55"/>
  <c r="L23" i="55" s="1"/>
  <c r="L22" i="55"/>
  <c r="P18" i="25" s="1"/>
  <c r="L21" i="55"/>
  <c r="P17" i="25" s="1"/>
  <c r="L20" i="55"/>
  <c r="P16" i="25" s="1"/>
  <c r="L18" i="55"/>
  <c r="P14" i="25" s="1"/>
  <c r="L17" i="55"/>
  <c r="P13" i="25" s="1"/>
  <c r="L16" i="55"/>
  <c r="P12" i="25" s="1"/>
  <c r="L14" i="55"/>
  <c r="P11" i="25" s="1"/>
  <c r="L13" i="55"/>
  <c r="P10" i="25" s="1"/>
  <c r="L12" i="55"/>
  <c r="P9" i="25" s="1"/>
  <c r="L9" i="55"/>
  <c r="P8" i="25" s="1"/>
  <c r="L8" i="55"/>
  <c r="P7" i="25" s="1"/>
  <c r="L5" i="55"/>
  <c r="P6" i="25" s="1"/>
  <c r="L4" i="55"/>
  <c r="P5" i="25" s="1"/>
  <c r="K23" i="54"/>
  <c r="I23" i="54"/>
  <c r="G23" i="54"/>
  <c r="C23" i="54"/>
  <c r="L23" i="54" s="1"/>
  <c r="L22" i="54"/>
  <c r="Q18" i="25" s="1"/>
  <c r="L21" i="54"/>
  <c r="Q17" i="25" s="1"/>
  <c r="L20" i="54"/>
  <c r="Q16" i="25" s="1"/>
  <c r="L19" i="54"/>
  <c r="Q15" i="25"/>
  <c r="L18" i="54"/>
  <c r="Q14" i="25" s="1"/>
  <c r="L17" i="54"/>
  <c r="Q13" i="25" s="1"/>
  <c r="L16" i="54"/>
  <c r="Q12" i="25" s="1"/>
  <c r="L14" i="54"/>
  <c r="Q11" i="25" s="1"/>
  <c r="L13" i="54"/>
  <c r="Q10" i="25" s="1"/>
  <c r="L12" i="54"/>
  <c r="Q9" i="25" s="1"/>
  <c r="L9" i="54"/>
  <c r="Q8" i="25" s="1"/>
  <c r="L8" i="54"/>
  <c r="Q7" i="25" s="1"/>
  <c r="L5" i="54"/>
  <c r="Q6" i="25" s="1"/>
  <c r="L4" i="54"/>
  <c r="Q5" i="25" s="1"/>
  <c r="K23" i="53"/>
  <c r="I23" i="53"/>
  <c r="G23" i="53"/>
  <c r="E23" i="53"/>
  <c r="C23" i="53"/>
  <c r="L23" i="53" s="1"/>
  <c r="L22" i="53"/>
  <c r="O18" i="25" s="1"/>
  <c r="L21" i="53"/>
  <c r="O17" i="25" s="1"/>
  <c r="L20" i="53"/>
  <c r="O16" i="25"/>
  <c r="L19" i="53"/>
  <c r="O15" i="25" s="1"/>
  <c r="L18" i="53"/>
  <c r="O14" i="25" s="1"/>
  <c r="L17" i="53"/>
  <c r="O13" i="25" s="1"/>
  <c r="L16" i="53"/>
  <c r="O12" i="25" s="1"/>
  <c r="L14" i="53"/>
  <c r="O11" i="25" s="1"/>
  <c r="L13" i="53"/>
  <c r="O10" i="25" s="1"/>
  <c r="L12" i="53"/>
  <c r="O9" i="25" s="1"/>
  <c r="L9" i="53"/>
  <c r="O8" i="25" s="1"/>
  <c r="L8" i="53"/>
  <c r="O7" i="25" s="1"/>
  <c r="L5" i="53"/>
  <c r="O6" i="25" s="1"/>
  <c r="L4" i="53"/>
  <c r="O5" i="25" s="1"/>
  <c r="I23" i="52"/>
  <c r="G23" i="52"/>
  <c r="E23" i="52"/>
  <c r="L22" i="52"/>
  <c r="H18" i="25" s="1"/>
  <c r="L20" i="52"/>
  <c r="H16" i="25" s="1"/>
  <c r="L18" i="52"/>
  <c r="H14" i="25"/>
  <c r="L16" i="52"/>
  <c r="H12" i="25" s="1"/>
  <c r="L14" i="52"/>
  <c r="H11" i="25" s="1"/>
  <c r="L13" i="52"/>
  <c r="H10" i="25" s="1"/>
  <c r="L12" i="52"/>
  <c r="H9" i="25" s="1"/>
  <c r="L9" i="52"/>
  <c r="H8" i="25" s="1"/>
  <c r="L8" i="52"/>
  <c r="H7" i="25" s="1"/>
  <c r="L5" i="52"/>
  <c r="H6" i="25" s="1"/>
  <c r="L4" i="52"/>
  <c r="H5" i="25" s="1"/>
  <c r="K23" i="51"/>
  <c r="I23" i="51"/>
  <c r="G23" i="51"/>
  <c r="E23" i="51"/>
  <c r="L22" i="51"/>
  <c r="L18" i="25" s="1"/>
  <c r="L21" i="51"/>
  <c r="L17" i="25" s="1"/>
  <c r="L20" i="51"/>
  <c r="L16" i="25" s="1"/>
  <c r="L17" i="51"/>
  <c r="L13" i="25"/>
  <c r="L16" i="51"/>
  <c r="L12" i="25" s="1"/>
  <c r="L14" i="51"/>
  <c r="L11" i="25" s="1"/>
  <c r="L13" i="51"/>
  <c r="L10" i="25" s="1"/>
  <c r="L12" i="51"/>
  <c r="L9" i="25" s="1"/>
  <c r="L9" i="51"/>
  <c r="L8" i="25" s="1"/>
  <c r="L8" i="51"/>
  <c r="L7" i="25" s="1"/>
  <c r="L5" i="51"/>
  <c r="L6" i="25" s="1"/>
  <c r="L4" i="51"/>
  <c r="L5" i="25" s="1"/>
  <c r="I23" i="50"/>
  <c r="G23" i="50"/>
  <c r="C23" i="50"/>
  <c r="L22" i="50"/>
  <c r="E18" i="25" s="1"/>
  <c r="L21" i="50"/>
  <c r="E17" i="25" s="1"/>
  <c r="L20" i="50"/>
  <c r="E16" i="25"/>
  <c r="L17" i="50"/>
  <c r="E13" i="25" s="1"/>
  <c r="L16" i="50"/>
  <c r="E12" i="25" s="1"/>
  <c r="L14" i="50"/>
  <c r="E11" i="25" s="1"/>
  <c r="L13" i="50"/>
  <c r="E10" i="25" s="1"/>
  <c r="L12" i="50"/>
  <c r="E9" i="25" s="1"/>
  <c r="L9" i="50"/>
  <c r="E8" i="25" s="1"/>
  <c r="L8" i="50"/>
  <c r="E7" i="25" s="1"/>
  <c r="L5" i="50"/>
  <c r="E6" i="25" s="1"/>
  <c r="L4" i="50"/>
  <c r="E5" i="25" s="1"/>
  <c r="K23" i="49"/>
  <c r="I23" i="49"/>
  <c r="G23" i="49"/>
  <c r="L22" i="49"/>
  <c r="F18" i="25" s="1"/>
  <c r="L21" i="49"/>
  <c r="F17" i="25" s="1"/>
  <c r="L20" i="49"/>
  <c r="F16" i="25"/>
  <c r="L17" i="49"/>
  <c r="F13" i="25"/>
  <c r="L16" i="49"/>
  <c r="F12" i="25" s="1"/>
  <c r="L14" i="49"/>
  <c r="F11" i="25" s="1"/>
  <c r="L13" i="49"/>
  <c r="F10" i="25" s="1"/>
  <c r="L12" i="49"/>
  <c r="F9" i="25" s="1"/>
  <c r="L9" i="49"/>
  <c r="F8" i="25" s="1"/>
  <c r="L8" i="49"/>
  <c r="F7" i="25" s="1"/>
  <c r="L5" i="49"/>
  <c r="F6" i="25" s="1"/>
  <c r="L4" i="49"/>
  <c r="F5" i="25" s="1"/>
  <c r="K23" i="48"/>
  <c r="I23" i="48"/>
  <c r="L22" i="48"/>
  <c r="M18" i="25" s="1"/>
  <c r="L21" i="48"/>
  <c r="M17" i="25" s="1"/>
  <c r="L20" i="48"/>
  <c r="M16" i="25" s="1"/>
  <c r="L18" i="48"/>
  <c r="M14" i="25"/>
  <c r="L17" i="48"/>
  <c r="M13" i="25" s="1"/>
  <c r="L16" i="48"/>
  <c r="M12" i="25" s="1"/>
  <c r="L14" i="48"/>
  <c r="M11" i="25" s="1"/>
  <c r="L13" i="48"/>
  <c r="M10" i="25" s="1"/>
  <c r="L12" i="48"/>
  <c r="M9" i="25" s="1"/>
  <c r="L9" i="48"/>
  <c r="M8" i="25" s="1"/>
  <c r="L8" i="48"/>
  <c r="M7" i="25" s="1"/>
  <c r="L5" i="48"/>
  <c r="M6" i="25" s="1"/>
  <c r="I23" i="47"/>
  <c r="G23" i="47"/>
  <c r="L22" i="47"/>
  <c r="D18" i="25" s="1"/>
  <c r="L21" i="47"/>
  <c r="D17" i="25" s="1"/>
  <c r="L20" i="47"/>
  <c r="D16" i="25" s="1"/>
  <c r="L17" i="47"/>
  <c r="D13" i="25" s="1"/>
  <c r="L16" i="47"/>
  <c r="D12" i="25"/>
  <c r="L14" i="47"/>
  <c r="D11" i="25" s="1"/>
  <c r="L13" i="47"/>
  <c r="D10" i="25"/>
  <c r="L12" i="47"/>
  <c r="D9" i="25"/>
  <c r="L9" i="47"/>
  <c r="D8" i="25" s="1"/>
  <c r="L8" i="47"/>
  <c r="D7" i="25" s="1"/>
  <c r="L5" i="47"/>
  <c r="D6" i="25" s="1"/>
  <c r="L4" i="47"/>
  <c r="D5" i="25" s="1"/>
  <c r="K23" i="46"/>
  <c r="I23" i="46"/>
  <c r="G23" i="46"/>
  <c r="E23" i="46"/>
  <c r="C23" i="46"/>
  <c r="L22" i="46"/>
  <c r="G18" i="25" s="1"/>
  <c r="L21" i="46"/>
  <c r="G17" i="25" s="1"/>
  <c r="L20" i="46"/>
  <c r="G16" i="25" s="1"/>
  <c r="L19" i="46"/>
  <c r="G15" i="25"/>
  <c r="L17" i="46"/>
  <c r="G13" i="25"/>
  <c r="L16" i="46"/>
  <c r="G12" i="25" s="1"/>
  <c r="L14" i="46"/>
  <c r="G11" i="25" s="1"/>
  <c r="L13" i="46"/>
  <c r="G10" i="25" s="1"/>
  <c r="L12" i="46"/>
  <c r="G9" i="25" s="1"/>
  <c r="L9" i="46"/>
  <c r="G8" i="25" s="1"/>
  <c r="L8" i="46"/>
  <c r="G7" i="25" s="1"/>
  <c r="L5" i="46"/>
  <c r="G6" i="25" s="1"/>
  <c r="L4" i="46"/>
  <c r="G5" i="25" s="1"/>
  <c r="L22" i="4"/>
  <c r="L21" i="4"/>
  <c r="L20" i="4"/>
  <c r="L19" i="4"/>
  <c r="I15" i="25"/>
  <c r="L18" i="4"/>
  <c r="I14" i="25"/>
  <c r="L17" i="4"/>
  <c r="I13" i="25"/>
  <c r="L16" i="4"/>
  <c r="I12" i="25"/>
  <c r="L14" i="4"/>
  <c r="I11" i="25"/>
  <c r="L13" i="4"/>
  <c r="I10" i="25"/>
  <c r="L12" i="4"/>
  <c r="I9" i="25"/>
  <c r="L9" i="4"/>
  <c r="I8" i="25"/>
  <c r="L8" i="4"/>
  <c r="I7" i="25"/>
  <c r="L5" i="4"/>
  <c r="I6" i="25"/>
  <c r="K23" i="4"/>
  <c r="I23" i="4"/>
  <c r="G23" i="4"/>
  <c r="E23" i="4"/>
  <c r="C23" i="4"/>
  <c r="L23" i="4" s="1"/>
  <c r="I18" i="25"/>
  <c r="I17" i="25"/>
  <c r="I16" i="25"/>
  <c r="C23" i="62"/>
  <c r="C23" i="58"/>
  <c r="L23" i="58" s="1"/>
  <c r="L19" i="52"/>
  <c r="H15" i="25"/>
  <c r="C23" i="51"/>
  <c r="L23" i="51" s="1"/>
  <c r="C23" i="48"/>
  <c r="L19" i="47"/>
  <c r="D15" i="25"/>
  <c r="E23" i="47"/>
  <c r="E23" i="62"/>
  <c r="L23" i="62"/>
  <c r="E23" i="49"/>
  <c r="L23" i="49" s="1"/>
  <c r="L4" i="48"/>
  <c r="M5" i="25"/>
  <c r="G23" i="48"/>
  <c r="L23" i="48"/>
  <c r="L23" i="60"/>
  <c r="L23" i="46"/>
  <c r="K23" i="57"/>
  <c r="L23" i="57"/>
  <c r="L17" i="52"/>
  <c r="H13" i="25"/>
  <c r="L17" i="60"/>
  <c r="K13" i="25"/>
  <c r="S19" i="25"/>
  <c r="T19" i="25"/>
  <c r="F19" i="25"/>
  <c r="U19" i="25"/>
  <c r="K23" i="47"/>
  <c r="V19" i="25"/>
  <c r="W19" i="25"/>
  <c r="N19" i="25"/>
  <c r="L19" i="25"/>
  <c r="P19" i="25"/>
  <c r="J19" i="25"/>
  <c r="M19" i="25"/>
  <c r="Q19" i="25"/>
  <c r="R19" i="25"/>
  <c r="K19" i="25"/>
  <c r="O19" i="25"/>
  <c r="D19" i="25"/>
  <c r="I19" i="25"/>
  <c r="K23" i="50"/>
  <c r="L23" i="50"/>
  <c r="E19" i="25"/>
  <c r="L21" i="52"/>
  <c r="H17" i="25"/>
  <c r="H19" i="25"/>
  <c r="C23" i="47" l="1"/>
  <c r="L23" i="47" s="1"/>
  <c r="L23" i="52"/>
  <c r="L18" i="46"/>
  <c r="G14" i="25" s="1"/>
  <c r="G19" i="25" s="1"/>
</calcChain>
</file>

<file path=xl/sharedStrings.xml><?xml version="1.0" encoding="utf-8"?>
<sst xmlns="http://schemas.openxmlformats.org/spreadsheetml/2006/main" count="1029" uniqueCount="86">
  <si>
    <t>I SEMESTR</t>
  </si>
  <si>
    <t>PUNKTY PRZYZNAWANE ZA:</t>
  </si>
  <si>
    <t>2AMP</t>
  </si>
  <si>
    <t>2MG</t>
  </si>
  <si>
    <t>2BAG</t>
  </si>
  <si>
    <t>1BP</t>
  </si>
  <si>
    <t>4AM</t>
  </si>
  <si>
    <t>1AMP</t>
  </si>
  <si>
    <t>2umg</t>
  </si>
  <si>
    <t>2fg</t>
  </si>
  <si>
    <t>3BM</t>
  </si>
  <si>
    <t>2BP</t>
  </si>
  <si>
    <t>2fp</t>
  </si>
  <si>
    <t>4B</t>
  </si>
  <si>
    <t>1bu</t>
  </si>
  <si>
    <t>1fp</t>
  </si>
  <si>
    <t>2bg</t>
  </si>
  <si>
    <t>2bp</t>
  </si>
  <si>
    <t>2ump</t>
  </si>
  <si>
    <t>1up</t>
  </si>
  <si>
    <t>3bf</t>
  </si>
  <si>
    <t>3u</t>
  </si>
  <si>
    <t xml:space="preserve">                     AKTYWNOŚĆ</t>
  </si>
  <si>
    <t>1) Udział w konkursach przedmiotowych</t>
  </si>
  <si>
    <t>a) szkolnych</t>
  </si>
  <si>
    <t>b) pozaszkolnych</t>
  </si>
  <si>
    <t>2) Udział w zawodach sportowych</t>
  </si>
  <si>
    <t>3) Udzielanie się w wydarzeniach</t>
  </si>
  <si>
    <t>c) obsługa sprzętu audio</t>
  </si>
  <si>
    <t>4) Praca na rzecz szkoły</t>
  </si>
  <si>
    <t>5) Czytelnictwo</t>
  </si>
  <si>
    <t>ZACHOWANIE I NAUKA</t>
  </si>
  <si>
    <t>1) Frekwencja</t>
  </si>
  <si>
    <t>2) Frekwencja 100%ucznia</t>
  </si>
  <si>
    <t>3) Średnia klasowa w I semestrze</t>
  </si>
  <si>
    <t>4) Pochwała dla klasy</t>
  </si>
  <si>
    <t>5) Nagana dla klasy</t>
  </si>
  <si>
    <t>II SEMESTR</t>
  </si>
  <si>
    <t>WRZESIEŃ</t>
  </si>
  <si>
    <t>PAŹDZIERNIK</t>
  </si>
  <si>
    <t>LISTOPAD</t>
  </si>
  <si>
    <t>GRUDZIEŃ</t>
  </si>
  <si>
    <t>STYCZEŃ</t>
  </si>
  <si>
    <t>RAZEM</t>
  </si>
  <si>
    <t>UDZIAŁ                                         W KONKURSACH PRZEDMIOTOWYCH</t>
  </si>
  <si>
    <t>szkolnych</t>
  </si>
  <si>
    <t>Olimpiada Teologii Katolickiej - etap szkolny (2o)</t>
  </si>
  <si>
    <t>pozaszkolnych</t>
  </si>
  <si>
    <t>UDZIAŁ                                                      W ZAWODACH SPORTOWYCH</t>
  </si>
  <si>
    <t>UDZIELANIE SIĘ                             W WYDARZENIACH</t>
  </si>
  <si>
    <t>obsługa sprzętu</t>
  </si>
  <si>
    <t>PRACA NA RZECZ SZKOŁY</t>
  </si>
  <si>
    <t>CZYTELNICTWO</t>
  </si>
  <si>
    <t>FREKWENCJA</t>
  </si>
  <si>
    <t>II MIEJSCE</t>
  </si>
  <si>
    <t>I MIEJSCE W SZKOLE</t>
  </si>
  <si>
    <t>100% FREKWENCJA UCZNIA</t>
  </si>
  <si>
    <t>2 osoby</t>
  </si>
  <si>
    <t>1 osoba</t>
  </si>
  <si>
    <t>3 osoby</t>
  </si>
  <si>
    <t>ŚREDNIA OCEN</t>
  </si>
  <si>
    <t>POCHWAŁA DLA KLASY</t>
  </si>
  <si>
    <t>NAGANA DLA KLASY</t>
  </si>
  <si>
    <t>PRZYROST ŚREDNIEJ</t>
  </si>
  <si>
    <t>II MIEJSCE W SZKOLE</t>
  </si>
  <si>
    <t>I MIEJSCE</t>
  </si>
  <si>
    <t>6 osób</t>
  </si>
  <si>
    <t>Przygotowanie dekoracji na "Dzien kota"; Akcja "Jesienna zbiórka kasztanów dla żubrowiska w Jankowicach";</t>
  </si>
  <si>
    <t>Miejskie  upamiętnienie żołnierzy poległych na frontach II wojny światowej (11o)</t>
  </si>
  <si>
    <t>InnBut - Inowacje w nauce budownictwa.</t>
  </si>
  <si>
    <t xml:space="preserve">Porządkowanie terenu wokół szkoły (14o), Radiowęzeł (3o); </t>
  </si>
  <si>
    <t>III MIEJSCE</t>
  </si>
  <si>
    <t>III MIEJSCE W SZKOLE</t>
  </si>
  <si>
    <t>I MIEJSCE INDYWIDUALNIE</t>
  </si>
  <si>
    <t>Olimpiada Teologii Katolickiej - etap szkolny (2,3m, 3o)</t>
  </si>
  <si>
    <t>5 osoób</t>
  </si>
  <si>
    <t>4 osoby</t>
  </si>
  <si>
    <t>II MIEJSCE INDYWIDUALNIE</t>
  </si>
  <si>
    <t xml:space="preserve"> III MIEJSCE W SZKOLE</t>
  </si>
  <si>
    <t xml:space="preserve"> I MIEJSCE W SZKOLE, III MIEJSCE INDYWIDUALNIE</t>
  </si>
  <si>
    <t xml:space="preserve"> II MIEJSCE W SZKOLE, III MIEJSCE INDYWIDUALNIE</t>
  </si>
  <si>
    <t>III MIEJSCE INDYWIDUALNIE</t>
  </si>
  <si>
    <t xml:space="preserve">1 osoba </t>
  </si>
  <si>
    <t>Olimpiada Teologii Katolickiej - etap szkolny (1m)</t>
  </si>
  <si>
    <t>5 osób</t>
  </si>
  <si>
    <t>7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</si>
</sst>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27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/>
    <xf numFmtId="0" fontId="7" fillId="0" borderId="5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2" fillId="0" borderId="0" xfId="0" applyFont="1"/>
    <xf numFmtId="0" fontId="11" fillId="0" borderId="5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1" fillId="0" borderId="5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5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5" fillId="2" borderId="11" xfId="0" applyFont="1" applyFill="1" applyBorder="1" applyAlignment="1">
      <alignment horizontal="center" vertical="center"/>
    </xf>
    <xf numFmtId="0" fontId="0" fillId="0" borderId="6" xfId="0" applyBorder="1"/>
    <xf numFmtId="0" fontId="0" fillId="0" borderId="1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zoomScale="90" zoomScaleNormal="90" workbookViewId="0">
      <selection activeCell="E21" sqref="E21"/>
    </sheetView>
  </sheetViews>
  <sheetFormatPr defaultRowHeight="12.75" x14ac:dyDescent="0.2"/>
  <cols>
    <col min="1" max="1" width="5.42578125" customWidth="1"/>
    <col min="2" max="2" width="20.42578125" customWidth="1"/>
    <col min="3" max="3" width="25.42578125" customWidth="1"/>
    <col min="4" max="22" width="8.7109375" customWidth="1"/>
  </cols>
  <sheetData>
    <row r="2" spans="1:23" ht="18" x14ac:dyDescent="0.25">
      <c r="B2" s="26" t="s">
        <v>0</v>
      </c>
    </row>
    <row r="3" spans="1:23" ht="13.5" thickBot="1" x14ac:dyDescent="0.25"/>
    <row r="4" spans="1:23" ht="17.25" thickTop="1" thickBot="1" x14ac:dyDescent="0.25">
      <c r="A4" s="67" t="s">
        <v>1</v>
      </c>
      <c r="B4" s="68"/>
      <c r="C4" s="69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48" t="s">
        <v>20</v>
      </c>
      <c r="W4" s="53" t="s">
        <v>21</v>
      </c>
    </row>
    <row r="5" spans="1:23" ht="15.75" customHeight="1" thickBot="1" x14ac:dyDescent="0.25">
      <c r="A5" s="80" t="s">
        <v>22</v>
      </c>
      <c r="B5" s="83" t="s">
        <v>23</v>
      </c>
      <c r="C5" s="3" t="s">
        <v>24</v>
      </c>
      <c r="D5" s="8">
        <f>'2AMP'!L4</f>
        <v>0</v>
      </c>
      <c r="E5" s="8">
        <f>'2MG'!L4</f>
        <v>0</v>
      </c>
      <c r="F5" s="8">
        <f>'2BAG'!L4</f>
        <v>0</v>
      </c>
      <c r="G5" s="8">
        <f>'1BP'!L4</f>
        <v>0</v>
      </c>
      <c r="H5" s="8">
        <f>'4AM'!L4</f>
        <v>0</v>
      </c>
      <c r="I5" s="8">
        <f>'1AMP'!L4</f>
        <v>2</v>
      </c>
      <c r="J5" s="8">
        <f>'2umg'!L4</f>
        <v>0</v>
      </c>
      <c r="K5" s="8">
        <f>'2fg'!L4</f>
        <v>16</v>
      </c>
      <c r="L5" s="8">
        <f>'3BM'!L4</f>
        <v>0</v>
      </c>
      <c r="M5" s="8">
        <f>'2BP'!L4</f>
        <v>18</v>
      </c>
      <c r="N5" s="8">
        <f>'2fp'!L4</f>
        <v>0</v>
      </c>
      <c r="O5" s="8">
        <f>'4B'!L4</f>
        <v>0</v>
      </c>
      <c r="P5" s="8">
        <f>'1bu'!L4</f>
        <v>0</v>
      </c>
      <c r="Q5" s="8">
        <f>'1fp'!L4</f>
        <v>0</v>
      </c>
      <c r="R5" s="8">
        <f>'2bg'!L4</f>
        <v>0</v>
      </c>
      <c r="S5" s="8">
        <f>'2.bp'!L4</f>
        <v>0</v>
      </c>
      <c r="T5" s="8">
        <f>'2ump'!L4</f>
        <v>0</v>
      </c>
      <c r="U5" s="8">
        <f>'1up'!L4</f>
        <v>0</v>
      </c>
      <c r="V5" s="8">
        <f>'3bf'!L4</f>
        <v>0</v>
      </c>
      <c r="W5" s="8">
        <f>'3u'!L4</f>
        <v>0</v>
      </c>
    </row>
    <row r="6" spans="1:23" ht="15.75" customHeight="1" thickBot="1" x14ac:dyDescent="0.25">
      <c r="A6" s="81"/>
      <c r="B6" s="84"/>
      <c r="C6" s="4" t="s">
        <v>25</v>
      </c>
      <c r="D6" s="8">
        <f>'2AMP'!L5</f>
        <v>0</v>
      </c>
      <c r="E6" s="8">
        <f>'2MG'!L5</f>
        <v>0</v>
      </c>
      <c r="F6" s="8">
        <f>'2BAG'!L5</f>
        <v>0</v>
      </c>
      <c r="G6" s="8">
        <f>'1BP'!L5</f>
        <v>0</v>
      </c>
      <c r="H6" s="8">
        <f>'4AM'!L5</f>
        <v>0</v>
      </c>
      <c r="I6" s="8">
        <f>'1AMP'!L5</f>
        <v>0</v>
      </c>
      <c r="J6" s="8">
        <f>'2umg'!L5</f>
        <v>0</v>
      </c>
      <c r="K6" s="8">
        <f>'2fg'!L5</f>
        <v>0</v>
      </c>
      <c r="L6" s="8">
        <f>'3BM'!L5</f>
        <v>0</v>
      </c>
      <c r="M6" s="8">
        <f>'2BP'!L5</f>
        <v>0</v>
      </c>
      <c r="N6" s="8">
        <f>'2fp'!L5</f>
        <v>0</v>
      </c>
      <c r="O6" s="8">
        <f>'4B'!L5</f>
        <v>0</v>
      </c>
      <c r="P6" s="8">
        <f>'1bu'!L5</f>
        <v>0</v>
      </c>
      <c r="Q6" s="8">
        <f>'1fp'!L5</f>
        <v>0</v>
      </c>
      <c r="R6" s="8">
        <f>'2bg'!L5</f>
        <v>0</v>
      </c>
      <c r="S6" s="8">
        <f>'2.bp'!L5</f>
        <v>0</v>
      </c>
      <c r="T6" s="8">
        <f>'2ump'!L5</f>
        <v>0</v>
      </c>
      <c r="U6" s="8">
        <f>'1up'!L5</f>
        <v>0</v>
      </c>
      <c r="V6" s="8">
        <f>'3bf'!L5</f>
        <v>0</v>
      </c>
      <c r="W6" s="8">
        <f>'3u'!L5</f>
        <v>0</v>
      </c>
    </row>
    <row r="7" spans="1:23" ht="15.75" customHeight="1" thickBot="1" x14ac:dyDescent="0.25">
      <c r="A7" s="81"/>
      <c r="B7" s="85" t="s">
        <v>26</v>
      </c>
      <c r="C7" s="5" t="s">
        <v>24</v>
      </c>
      <c r="D7" s="8">
        <f>'2AMP'!L8</f>
        <v>0</v>
      </c>
      <c r="E7" s="8">
        <f>'2MG'!L8</f>
        <v>0</v>
      </c>
      <c r="F7" s="8">
        <f>'2BAG'!L8</f>
        <v>0</v>
      </c>
      <c r="G7" s="8">
        <f>'1BP'!L8</f>
        <v>0</v>
      </c>
      <c r="H7" s="8">
        <f>'4AM'!L8</f>
        <v>0</v>
      </c>
      <c r="I7" s="8">
        <f>'1AMP'!L8</f>
        <v>0</v>
      </c>
      <c r="J7" s="8">
        <f>'2umg'!L8</f>
        <v>0</v>
      </c>
      <c r="K7" s="8">
        <f>'2fg'!L8</f>
        <v>0</v>
      </c>
      <c r="L7" s="8">
        <f>'3BM'!L8</f>
        <v>0</v>
      </c>
      <c r="M7" s="8">
        <f>'2BP'!L8</f>
        <v>0</v>
      </c>
      <c r="N7" s="8">
        <f>'2fp'!L8</f>
        <v>0</v>
      </c>
      <c r="O7" s="8">
        <f>'4B'!L8</f>
        <v>0</v>
      </c>
      <c r="P7" s="8">
        <f>'1bu'!L8</f>
        <v>0</v>
      </c>
      <c r="Q7" s="8">
        <f>'1fp'!L8</f>
        <v>0</v>
      </c>
      <c r="R7" s="8">
        <f>'2bg'!L8</f>
        <v>0</v>
      </c>
      <c r="S7" s="8">
        <f>'2.bp'!L8</f>
        <v>0</v>
      </c>
      <c r="T7" s="8">
        <f>'2ump'!L8</f>
        <v>0</v>
      </c>
      <c r="U7" s="8">
        <f>'1up'!L8</f>
        <v>0</v>
      </c>
      <c r="V7" s="8">
        <f>'3bf'!L8</f>
        <v>0</v>
      </c>
      <c r="W7" s="8">
        <f>'3u'!L8</f>
        <v>0</v>
      </c>
    </row>
    <row r="8" spans="1:23" ht="15.75" customHeight="1" thickBot="1" x14ac:dyDescent="0.25">
      <c r="A8" s="81"/>
      <c r="B8" s="85"/>
      <c r="C8" s="5" t="s">
        <v>25</v>
      </c>
      <c r="D8" s="8">
        <f>'2AMP'!L9</f>
        <v>0</v>
      </c>
      <c r="E8" s="8">
        <f>'2MG'!L9</f>
        <v>0</v>
      </c>
      <c r="F8" s="8">
        <f>'2BAG'!L9</f>
        <v>0</v>
      </c>
      <c r="G8" s="8">
        <f>'1BP'!L9</f>
        <v>0</v>
      </c>
      <c r="H8" s="8">
        <f>'4AM'!L9</f>
        <v>0</v>
      </c>
      <c r="I8" s="8">
        <f>'1AMP'!L9</f>
        <v>0</v>
      </c>
      <c r="J8" s="8">
        <f>'2umg'!L9</f>
        <v>0</v>
      </c>
      <c r="K8" s="8">
        <f>'2fg'!L9</f>
        <v>0</v>
      </c>
      <c r="L8" s="8">
        <f>'3BM'!L9</f>
        <v>0</v>
      </c>
      <c r="M8" s="8">
        <f>'2BP'!L9</f>
        <v>0</v>
      </c>
      <c r="N8" s="8">
        <f>'2fp'!L9</f>
        <v>0</v>
      </c>
      <c r="O8" s="8">
        <f>'4B'!L9</f>
        <v>0</v>
      </c>
      <c r="P8" s="8">
        <f>'1bu'!L9</f>
        <v>0</v>
      </c>
      <c r="Q8" s="8">
        <f>'1fp'!L9</f>
        <v>0</v>
      </c>
      <c r="R8" s="8">
        <f>'2bg'!L9</f>
        <v>0</v>
      </c>
      <c r="S8" s="8">
        <f>'2.bp'!L9</f>
        <v>0</v>
      </c>
      <c r="T8" s="8">
        <f>'2ump'!L9</f>
        <v>0</v>
      </c>
      <c r="U8" s="8">
        <f>'1up'!L9</f>
        <v>0</v>
      </c>
      <c r="V8" s="8">
        <f>'3bf'!L9</f>
        <v>0</v>
      </c>
      <c r="W8" s="8">
        <f>'3u'!L9</f>
        <v>0</v>
      </c>
    </row>
    <row r="9" spans="1:23" ht="15.75" customHeight="1" thickBot="1" x14ac:dyDescent="0.25">
      <c r="A9" s="81"/>
      <c r="B9" s="85" t="s">
        <v>27</v>
      </c>
      <c r="C9" s="5" t="s">
        <v>24</v>
      </c>
      <c r="D9" s="8">
        <f>'2AMP'!L12</f>
        <v>10</v>
      </c>
      <c r="E9" s="8">
        <f>'2MG'!L12</f>
        <v>0</v>
      </c>
      <c r="F9" s="8">
        <f>'2BAG'!L12</f>
        <v>0</v>
      </c>
      <c r="G9" s="8">
        <f>'1BP'!L12</f>
        <v>0</v>
      </c>
      <c r="H9" s="8">
        <f>'4AM'!L12</f>
        <v>0</v>
      </c>
      <c r="I9" s="8">
        <f>'1AMP'!L12</f>
        <v>0</v>
      </c>
      <c r="J9" s="8">
        <f>'2umg'!L12</f>
        <v>0</v>
      </c>
      <c r="K9" s="8">
        <f>'2fg'!L12</f>
        <v>0</v>
      </c>
      <c r="L9" s="8">
        <f>'3BM'!L12</f>
        <v>0</v>
      </c>
      <c r="M9" s="8">
        <f>'2BP'!L12</f>
        <v>0</v>
      </c>
      <c r="N9" s="8">
        <f>'2fp'!L12</f>
        <v>0</v>
      </c>
      <c r="O9" s="8">
        <f>'4B'!L12</f>
        <v>0</v>
      </c>
      <c r="P9" s="8">
        <f>'1bu'!L12</f>
        <v>0</v>
      </c>
      <c r="Q9" s="8">
        <f>'1fp'!L12</f>
        <v>0</v>
      </c>
      <c r="R9" s="8">
        <f>'2bg'!L12</f>
        <v>0</v>
      </c>
      <c r="S9" s="8">
        <f>'2.bp'!L12</f>
        <v>0</v>
      </c>
      <c r="T9" s="8">
        <f>'2ump'!L12</f>
        <v>0</v>
      </c>
      <c r="U9" s="8">
        <f>'1up'!L12</f>
        <v>0</v>
      </c>
      <c r="V9" s="8">
        <f>'3bf'!L12</f>
        <v>0</v>
      </c>
      <c r="W9" s="8">
        <f>'3u'!L12</f>
        <v>0</v>
      </c>
    </row>
    <row r="10" spans="1:23" ht="15.75" customHeight="1" thickBot="1" x14ac:dyDescent="0.25">
      <c r="A10" s="81"/>
      <c r="B10" s="85"/>
      <c r="C10" s="5" t="s">
        <v>25</v>
      </c>
      <c r="D10" s="8">
        <f>'2AMP'!L13</f>
        <v>32</v>
      </c>
      <c r="E10" s="8">
        <f>'2MG'!L13</f>
        <v>0</v>
      </c>
      <c r="F10" s="8">
        <f>'2BAG'!L13</f>
        <v>0</v>
      </c>
      <c r="G10" s="8">
        <f>'1BP'!L13</f>
        <v>0</v>
      </c>
      <c r="H10" s="8">
        <f>'4AM'!L13</f>
        <v>0</v>
      </c>
      <c r="I10" s="8">
        <f>'1AMP'!L13</f>
        <v>0</v>
      </c>
      <c r="J10" s="8">
        <f>'2umg'!L13</f>
        <v>0</v>
      </c>
      <c r="K10" s="8">
        <f>'2fg'!L13</f>
        <v>0</v>
      </c>
      <c r="L10" s="8">
        <f>'3BM'!L13</f>
        <v>0</v>
      </c>
      <c r="M10" s="8">
        <f>'2BP'!L13</f>
        <v>0</v>
      </c>
      <c r="N10" s="8">
        <f>'2fp'!L13</f>
        <v>0</v>
      </c>
      <c r="O10" s="8">
        <f>'4B'!L13</f>
        <v>11</v>
      </c>
      <c r="P10" s="8">
        <f>'1bu'!L13</f>
        <v>0</v>
      </c>
      <c r="Q10" s="8">
        <f>'1fp'!L13</f>
        <v>0</v>
      </c>
      <c r="R10" s="8">
        <f>'2bg'!L13</f>
        <v>0</v>
      </c>
      <c r="S10" s="8">
        <f>'2.bp'!L13</f>
        <v>0</v>
      </c>
      <c r="T10" s="8">
        <f>'2ump'!L13</f>
        <v>0</v>
      </c>
      <c r="U10" s="8">
        <f>'1up'!L13</f>
        <v>0</v>
      </c>
      <c r="V10" s="8">
        <f>'3bf'!L13</f>
        <v>0</v>
      </c>
      <c r="W10" s="8">
        <f>'3u'!L13</f>
        <v>0</v>
      </c>
    </row>
    <row r="11" spans="1:23" ht="15.75" customHeight="1" thickBot="1" x14ac:dyDescent="0.25">
      <c r="A11" s="81"/>
      <c r="B11" s="85"/>
      <c r="C11" s="5" t="s">
        <v>28</v>
      </c>
      <c r="D11" s="8">
        <f>'2AMP'!L14</f>
        <v>0</v>
      </c>
      <c r="E11" s="8">
        <f>'2MG'!L14</f>
        <v>0</v>
      </c>
      <c r="F11" s="8">
        <f>'2BAG'!L14</f>
        <v>0</v>
      </c>
      <c r="G11" s="8">
        <f>'1BP'!L14</f>
        <v>0</v>
      </c>
      <c r="H11" s="8">
        <f>'4AM'!L14</f>
        <v>0</v>
      </c>
      <c r="I11" s="8">
        <f>'1AMP'!L14</f>
        <v>0</v>
      </c>
      <c r="J11" s="8">
        <f>'2umg'!L14</f>
        <v>0</v>
      </c>
      <c r="K11" s="8">
        <f>'2fg'!L14</f>
        <v>0</v>
      </c>
      <c r="L11" s="8">
        <f>'3BM'!L14</f>
        <v>0</v>
      </c>
      <c r="M11" s="8">
        <f>'2BP'!L14</f>
        <v>0</v>
      </c>
      <c r="N11" s="8">
        <f>'2fp'!L14</f>
        <v>0</v>
      </c>
      <c r="O11" s="8">
        <f>'4B'!L14</f>
        <v>0</v>
      </c>
      <c r="P11" s="8">
        <f>'1bu'!L14</f>
        <v>0</v>
      </c>
      <c r="Q11" s="8">
        <f>'1fp'!L14</f>
        <v>0</v>
      </c>
      <c r="R11" s="8">
        <f>'2bg'!L14</f>
        <v>0</v>
      </c>
      <c r="S11" s="8">
        <f>'2.bp'!L14</f>
        <v>0</v>
      </c>
      <c r="T11" s="8">
        <f>'2ump'!L14</f>
        <v>0</v>
      </c>
      <c r="U11" s="8">
        <f>'1up'!L14</f>
        <v>0</v>
      </c>
      <c r="V11" s="8">
        <f>'3bf'!L14</f>
        <v>0</v>
      </c>
      <c r="W11" s="8">
        <f>'3u'!L14</f>
        <v>0</v>
      </c>
    </row>
    <row r="12" spans="1:23" ht="16.5" customHeight="1" thickBot="1" x14ac:dyDescent="0.25">
      <c r="A12" s="81"/>
      <c r="B12" s="65" t="s">
        <v>29</v>
      </c>
      <c r="C12" s="66"/>
      <c r="D12" s="8">
        <f>'2AMP'!L16</f>
        <v>27</v>
      </c>
      <c r="E12" s="8">
        <f>'2MG'!L16</f>
        <v>0</v>
      </c>
      <c r="F12" s="8">
        <f>'2BAG'!L16</f>
        <v>0</v>
      </c>
      <c r="G12" s="8">
        <f>'1BP'!L16</f>
        <v>0</v>
      </c>
      <c r="H12" s="8">
        <f>'4AM'!L16</f>
        <v>0</v>
      </c>
      <c r="I12" s="8">
        <f>'1AMP'!L16</f>
        <v>0</v>
      </c>
      <c r="J12" s="8">
        <f>'2umg'!L16</f>
        <v>0</v>
      </c>
      <c r="K12" s="8">
        <f>'2fg'!L16</f>
        <v>0</v>
      </c>
      <c r="L12" s="8">
        <f>'3BM'!L16</f>
        <v>0</v>
      </c>
      <c r="M12" s="8">
        <f>'2BP'!L16</f>
        <v>0</v>
      </c>
      <c r="N12" s="8">
        <f>'2fp'!L16</f>
        <v>0</v>
      </c>
      <c r="O12" s="8">
        <f>'4B'!L16</f>
        <v>0</v>
      </c>
      <c r="P12" s="8">
        <f>'1bu'!L16</f>
        <v>0</v>
      </c>
      <c r="Q12" s="8">
        <f>'1fp'!L16</f>
        <v>0</v>
      </c>
      <c r="R12" s="8">
        <f>'2bg'!L16</f>
        <v>0</v>
      </c>
      <c r="S12" s="8">
        <f>'2.bp'!L16</f>
        <v>0</v>
      </c>
      <c r="T12" s="8">
        <f>'2ump'!L16</f>
        <v>0</v>
      </c>
      <c r="U12" s="8">
        <f>'1up'!L16</f>
        <v>0</v>
      </c>
      <c r="V12" s="8">
        <f>'3bf'!L16</f>
        <v>0</v>
      </c>
      <c r="W12" s="8">
        <f>'3u'!L16</f>
        <v>0</v>
      </c>
    </row>
    <row r="13" spans="1:23" ht="16.5" thickBot="1" x14ac:dyDescent="0.25">
      <c r="A13" s="82"/>
      <c r="B13" s="61" t="s">
        <v>30</v>
      </c>
      <c r="C13" s="62"/>
      <c r="D13" s="8">
        <f>'2AMP'!L17</f>
        <v>0</v>
      </c>
      <c r="E13" s="8">
        <f>'2MG'!L17</f>
        <v>0</v>
      </c>
      <c r="F13" s="8">
        <f>'2BAG'!L17</f>
        <v>10</v>
      </c>
      <c r="G13" s="8">
        <f>'1BP'!L17</f>
        <v>10</v>
      </c>
      <c r="H13" s="8">
        <f>'4AM'!L17</f>
        <v>10</v>
      </c>
      <c r="I13" s="8">
        <f>'1AMP'!L17</f>
        <v>0</v>
      </c>
      <c r="J13" s="8">
        <f>'2umg'!L17</f>
        <v>0</v>
      </c>
      <c r="K13" s="8">
        <f>'2fg'!L17</f>
        <v>15</v>
      </c>
      <c r="L13" s="8">
        <f>'3BM'!L17</f>
        <v>5</v>
      </c>
      <c r="M13" s="8">
        <f>'2BP'!L17</f>
        <v>0</v>
      </c>
      <c r="N13" s="8">
        <f>'2fp'!L17</f>
        <v>5</v>
      </c>
      <c r="O13" s="8">
        <f>'4B'!L17</f>
        <v>15</v>
      </c>
      <c r="P13" s="8">
        <f>'1bu'!L17</f>
        <v>0</v>
      </c>
      <c r="Q13" s="8">
        <f>'1fp'!L17</f>
        <v>0</v>
      </c>
      <c r="R13" s="8">
        <f>'2bg'!L17</f>
        <v>0</v>
      </c>
      <c r="S13" s="8">
        <f>'2.bp'!L17</f>
        <v>0</v>
      </c>
      <c r="T13" s="8">
        <f>'2ump'!L17</f>
        <v>0</v>
      </c>
      <c r="U13" s="8">
        <f>'1up'!L17</f>
        <v>0</v>
      </c>
      <c r="V13" s="8">
        <f>'3bf'!L17</f>
        <v>0</v>
      </c>
      <c r="W13" s="8">
        <f>'3u'!L17</f>
        <v>0</v>
      </c>
    </row>
    <row r="14" spans="1:23" ht="15.75" customHeight="1" x14ac:dyDescent="0.2">
      <c r="A14" s="70" t="s">
        <v>31</v>
      </c>
      <c r="B14" s="76" t="s">
        <v>32</v>
      </c>
      <c r="C14" s="77"/>
      <c r="D14" s="8">
        <f>'2AMP'!L18</f>
        <v>20</v>
      </c>
      <c r="E14" s="8">
        <f>'2MG'!L18</f>
        <v>40</v>
      </c>
      <c r="F14" s="8">
        <f>'2BAG'!L18</f>
        <v>5</v>
      </c>
      <c r="G14" s="8">
        <f>'1BP'!L18</f>
        <v>25</v>
      </c>
      <c r="H14" s="8">
        <f>'4AM'!L18</f>
        <v>15</v>
      </c>
      <c r="I14" s="8">
        <f>'1AMP'!L18</f>
        <v>35</v>
      </c>
      <c r="J14" s="8">
        <f>'2umg'!L18</f>
        <v>0</v>
      </c>
      <c r="K14" s="8">
        <f>'2fg'!L18</f>
        <v>0</v>
      </c>
      <c r="L14" s="8">
        <f>'3BM'!L18</f>
        <v>20</v>
      </c>
      <c r="M14" s="8">
        <f>'2BP'!L18</f>
        <v>5</v>
      </c>
      <c r="N14" s="8">
        <f>'2fp'!L18</f>
        <v>0</v>
      </c>
      <c r="O14" s="8">
        <f>'4B'!L18</f>
        <v>0</v>
      </c>
      <c r="P14" s="8">
        <f>'1bu'!L18</f>
        <v>0</v>
      </c>
      <c r="Q14" s="8">
        <f>'1fp'!L18</f>
        <v>0</v>
      </c>
      <c r="R14" s="8">
        <f>'2bg'!L18</f>
        <v>0</v>
      </c>
      <c r="S14" s="8">
        <f>'2.bp'!L18</f>
        <v>0</v>
      </c>
      <c r="T14" s="8">
        <f>'2ump'!L18</f>
        <v>0</v>
      </c>
      <c r="U14" s="8">
        <f>'1up'!L18</f>
        <v>0</v>
      </c>
      <c r="V14" s="8">
        <f>'3bf'!L18</f>
        <v>0</v>
      </c>
      <c r="W14" s="8">
        <f>'3u'!L18</f>
        <v>0</v>
      </c>
    </row>
    <row r="15" spans="1:23" ht="15.75" customHeight="1" x14ac:dyDescent="0.2">
      <c r="A15" s="71"/>
      <c r="B15" s="63" t="s">
        <v>33</v>
      </c>
      <c r="C15" s="64"/>
      <c r="D15" s="8">
        <f>'2AMP'!L19</f>
        <v>30</v>
      </c>
      <c r="E15" s="8">
        <f>'2MG'!L19</f>
        <v>65</v>
      </c>
      <c r="F15" s="8">
        <f>'2BAG'!L19</f>
        <v>80</v>
      </c>
      <c r="G15" s="8">
        <f>'1BP'!L19</f>
        <v>50</v>
      </c>
      <c r="H15" s="8">
        <f>'4AM'!L19</f>
        <v>35</v>
      </c>
      <c r="I15" s="8">
        <f>'1AMP'!L19</f>
        <v>30</v>
      </c>
      <c r="J15" s="8">
        <f>'2umg'!L19</f>
        <v>65</v>
      </c>
      <c r="K15" s="8">
        <f>'2fg'!L19</f>
        <v>10</v>
      </c>
      <c r="L15" s="8">
        <f>'3BM'!L19</f>
        <v>30</v>
      </c>
      <c r="M15" s="8">
        <f>'2BP'!L19</f>
        <v>30</v>
      </c>
      <c r="N15" s="8">
        <f>'2fp'!L19</f>
        <v>35</v>
      </c>
      <c r="O15" s="8">
        <f>'4B'!L19</f>
        <v>0</v>
      </c>
      <c r="P15" s="8">
        <f>'1bu'!L19</f>
        <v>35</v>
      </c>
      <c r="Q15" s="8">
        <f>'1fp'!L19</f>
        <v>30</v>
      </c>
      <c r="R15" s="8">
        <f>'2bg'!L19</f>
        <v>25</v>
      </c>
      <c r="S15" s="8">
        <f>'2.bp'!L19</f>
        <v>20</v>
      </c>
      <c r="T15" s="8">
        <f>'2ump'!L19</f>
        <v>20</v>
      </c>
      <c r="U15" s="8">
        <f>'1up'!L19</f>
        <v>15</v>
      </c>
      <c r="V15" s="8">
        <f>'3bf'!L19</f>
        <v>0</v>
      </c>
      <c r="W15" s="8">
        <f>'3u'!L19</f>
        <v>0</v>
      </c>
    </row>
    <row r="16" spans="1:23" ht="15.75" customHeight="1" x14ac:dyDescent="0.2">
      <c r="A16" s="71"/>
      <c r="B16" s="63" t="s">
        <v>34</v>
      </c>
      <c r="C16" s="64"/>
      <c r="D16" s="8">
        <f>'2AMP'!L20</f>
        <v>15</v>
      </c>
      <c r="E16" s="8">
        <f>'2MG'!L20</f>
        <v>5</v>
      </c>
      <c r="F16" s="8">
        <f>'2BAG'!L20</f>
        <v>10</v>
      </c>
      <c r="G16" s="8">
        <f>'1BP'!L20</f>
        <v>0</v>
      </c>
      <c r="H16" s="8">
        <f>'4AM'!L20</f>
        <v>20</v>
      </c>
      <c r="I16" s="8">
        <f>'1AMP'!L20</f>
        <v>0</v>
      </c>
      <c r="J16" s="8">
        <f>'2umg'!L20</f>
        <v>0</v>
      </c>
      <c r="K16" s="8">
        <f>'2fg'!L20</f>
        <v>15</v>
      </c>
      <c r="L16" s="8">
        <f>'3BM'!L20</f>
        <v>0</v>
      </c>
      <c r="M16" s="8">
        <f>'2BP'!L20</f>
        <v>0</v>
      </c>
      <c r="N16" s="8">
        <f>'2fp'!L20</f>
        <v>10</v>
      </c>
      <c r="O16" s="8">
        <f>'4B'!L20</f>
        <v>15</v>
      </c>
      <c r="P16" s="8">
        <f>'1bu'!L20</f>
        <v>0</v>
      </c>
      <c r="Q16" s="8">
        <f>'1fp'!L20</f>
        <v>5</v>
      </c>
      <c r="R16" s="8">
        <f>'2bg'!L20</f>
        <v>0</v>
      </c>
      <c r="S16" s="8">
        <f>'2.bp'!L20</f>
        <v>0</v>
      </c>
      <c r="T16" s="8">
        <f>'2ump'!L20</f>
        <v>0</v>
      </c>
      <c r="U16" s="8">
        <f>'1up'!L20</f>
        <v>0</v>
      </c>
      <c r="V16" s="8">
        <f>'3bf'!L20</f>
        <v>0</v>
      </c>
      <c r="W16" s="8">
        <f>'3u'!L20</f>
        <v>0</v>
      </c>
    </row>
    <row r="17" spans="1:23" ht="16.5" customHeight="1" thickBot="1" x14ac:dyDescent="0.25">
      <c r="A17" s="71"/>
      <c r="B17" s="59" t="s">
        <v>35</v>
      </c>
      <c r="C17" s="60"/>
      <c r="D17" s="8">
        <f>'2AMP'!L21</f>
        <v>0</v>
      </c>
      <c r="E17" s="8">
        <f>'2MG'!L21</f>
        <v>0</v>
      </c>
      <c r="F17" s="8">
        <f>'2BAG'!L21</f>
        <v>0</v>
      </c>
      <c r="G17" s="8">
        <f>'1BP'!L21</f>
        <v>0</v>
      </c>
      <c r="H17" s="8">
        <f>'4AM'!L21</f>
        <v>0</v>
      </c>
      <c r="I17" s="8">
        <f>'1AMP'!L21</f>
        <v>0</v>
      </c>
      <c r="J17" s="8">
        <f>'2umg'!L21</f>
        <v>0</v>
      </c>
      <c r="K17" s="8">
        <f>'2fg'!L21</f>
        <v>0</v>
      </c>
      <c r="L17" s="8">
        <f>'3BM'!L21</f>
        <v>0</v>
      </c>
      <c r="M17" s="8">
        <f>'2BP'!L21</f>
        <v>0</v>
      </c>
      <c r="N17" s="8">
        <f>'2fp'!L21</f>
        <v>0</v>
      </c>
      <c r="O17" s="8">
        <f>'4B'!L21</f>
        <v>0</v>
      </c>
      <c r="P17" s="8">
        <f>'1bu'!L21</f>
        <v>0</v>
      </c>
      <c r="Q17" s="8">
        <f>'1fp'!L21</f>
        <v>0</v>
      </c>
      <c r="R17" s="8">
        <f>'2bg'!L21</f>
        <v>0</v>
      </c>
      <c r="S17" s="8">
        <f>'2.bp'!L21</f>
        <v>0</v>
      </c>
      <c r="T17" s="8">
        <f>'2ump'!L21</f>
        <v>0</v>
      </c>
      <c r="U17" s="8">
        <f>'1up'!L21</f>
        <v>0</v>
      </c>
      <c r="V17" s="8">
        <f>'3bf'!L21</f>
        <v>0</v>
      </c>
      <c r="W17" s="8">
        <f>'3u'!L21</f>
        <v>0</v>
      </c>
    </row>
    <row r="18" spans="1:23" ht="16.5" thickBot="1" x14ac:dyDescent="0.25">
      <c r="A18" s="72"/>
      <c r="B18" s="78" t="s">
        <v>36</v>
      </c>
      <c r="C18" s="79"/>
      <c r="D18" s="8">
        <f>'2AMP'!L22</f>
        <v>0</v>
      </c>
      <c r="E18" s="8">
        <f>'2MG'!L22</f>
        <v>0</v>
      </c>
      <c r="F18" s="8">
        <f>'2BAG'!L22</f>
        <v>0</v>
      </c>
      <c r="G18" s="8">
        <f>'1BP'!L22</f>
        <v>0</v>
      </c>
      <c r="H18" s="8">
        <f>'4AM'!L22</f>
        <v>0</v>
      </c>
      <c r="I18" s="8">
        <f>'1AMP'!L22</f>
        <v>0</v>
      </c>
      <c r="J18" s="8">
        <f>'2umg'!L22</f>
        <v>0</v>
      </c>
      <c r="K18" s="8">
        <f>'2fg'!L22</f>
        <v>0</v>
      </c>
      <c r="L18" s="8">
        <f>'3BM'!L22</f>
        <v>0</v>
      </c>
      <c r="M18" s="8">
        <f>'2BP'!L22</f>
        <v>0</v>
      </c>
      <c r="N18" s="8">
        <f>'2fp'!L22</f>
        <v>0</v>
      </c>
      <c r="O18" s="8">
        <f>'4B'!L22</f>
        <v>0</v>
      </c>
      <c r="P18" s="8">
        <f>'1bu'!L22</f>
        <v>0</v>
      </c>
      <c r="Q18" s="8">
        <f>'1fp'!L22</f>
        <v>0</v>
      </c>
      <c r="R18" s="8">
        <f>'2bg'!L22</f>
        <v>0</v>
      </c>
      <c r="S18" s="8">
        <f>'2.bp'!L22</f>
        <v>0</v>
      </c>
      <c r="T18" s="8">
        <f>'2ump'!L22</f>
        <v>0</v>
      </c>
      <c r="U18" s="8">
        <f>'1up'!L22</f>
        <v>0</v>
      </c>
      <c r="V18" s="8">
        <f>'3bf'!L22</f>
        <v>0</v>
      </c>
      <c r="W18" s="8">
        <f>'3u'!L22</f>
        <v>0</v>
      </c>
    </row>
    <row r="19" spans="1:23" ht="16.5" thickBot="1" x14ac:dyDescent="0.3">
      <c r="A19" s="73" t="s">
        <v>0</v>
      </c>
      <c r="B19" s="74"/>
      <c r="C19" s="75"/>
      <c r="D19" s="9">
        <f t="shared" ref="D19:W19" si="0">SUM(D5:D18)</f>
        <v>134</v>
      </c>
      <c r="E19" s="9">
        <f t="shared" si="0"/>
        <v>110</v>
      </c>
      <c r="F19" s="9">
        <f t="shared" si="0"/>
        <v>105</v>
      </c>
      <c r="G19" s="9">
        <f t="shared" si="0"/>
        <v>85</v>
      </c>
      <c r="H19" s="9">
        <f t="shared" si="0"/>
        <v>80</v>
      </c>
      <c r="I19" s="9">
        <f t="shared" si="0"/>
        <v>67</v>
      </c>
      <c r="J19" s="9">
        <f t="shared" si="0"/>
        <v>65</v>
      </c>
      <c r="K19" s="9">
        <f t="shared" si="0"/>
        <v>56</v>
      </c>
      <c r="L19" s="9">
        <f t="shared" si="0"/>
        <v>55</v>
      </c>
      <c r="M19" s="9">
        <f t="shared" si="0"/>
        <v>53</v>
      </c>
      <c r="N19" s="9">
        <f t="shared" si="0"/>
        <v>50</v>
      </c>
      <c r="O19" s="9">
        <f t="shared" si="0"/>
        <v>41</v>
      </c>
      <c r="P19" s="9">
        <f t="shared" si="0"/>
        <v>35</v>
      </c>
      <c r="Q19" s="9">
        <f t="shared" si="0"/>
        <v>35</v>
      </c>
      <c r="R19" s="9">
        <f t="shared" si="0"/>
        <v>25</v>
      </c>
      <c r="S19" s="9">
        <f t="shared" si="0"/>
        <v>20</v>
      </c>
      <c r="T19" s="9">
        <f t="shared" si="0"/>
        <v>20</v>
      </c>
      <c r="U19" s="9">
        <f t="shared" si="0"/>
        <v>15</v>
      </c>
      <c r="V19" s="9">
        <f t="shared" si="0"/>
        <v>0</v>
      </c>
      <c r="W19" s="9">
        <f t="shared" si="0"/>
        <v>0</v>
      </c>
    </row>
    <row r="20" spans="1:23" ht="13.5" thickTop="1" x14ac:dyDescent="0.2">
      <c r="W20" s="55"/>
    </row>
    <row r="22" spans="1:23" ht="18.75" thickBot="1" x14ac:dyDescent="0.3">
      <c r="B22" s="26" t="s">
        <v>37</v>
      </c>
    </row>
    <row r="23" spans="1:23" ht="17.25" thickTop="1" thickBot="1" x14ac:dyDescent="0.25">
      <c r="A23" s="67" t="s">
        <v>1</v>
      </c>
      <c r="B23" s="68"/>
      <c r="C23" s="69"/>
      <c r="D23" s="6" t="s">
        <v>7</v>
      </c>
      <c r="E23" s="6" t="s">
        <v>5</v>
      </c>
      <c r="F23" s="6" t="s">
        <v>2</v>
      </c>
      <c r="G23" s="6" t="s">
        <v>11</v>
      </c>
      <c r="H23" s="6" t="s">
        <v>4</v>
      </c>
      <c r="I23" s="6" t="s">
        <v>3</v>
      </c>
      <c r="J23" s="6" t="s">
        <v>10</v>
      </c>
      <c r="K23" s="6" t="s">
        <v>6</v>
      </c>
      <c r="L23" s="6" t="s">
        <v>13</v>
      </c>
      <c r="M23" s="6" t="s">
        <v>15</v>
      </c>
      <c r="N23" s="6" t="s">
        <v>14</v>
      </c>
      <c r="O23" s="6" t="s">
        <v>19</v>
      </c>
      <c r="P23" s="6" t="s">
        <v>12</v>
      </c>
      <c r="Q23" s="6" t="s">
        <v>17</v>
      </c>
      <c r="R23" s="6" t="s">
        <v>18</v>
      </c>
      <c r="S23" s="6" t="s">
        <v>9</v>
      </c>
      <c r="T23" s="6" t="s">
        <v>16</v>
      </c>
      <c r="U23" s="6" t="s">
        <v>8</v>
      </c>
      <c r="V23" s="48" t="s">
        <v>20</v>
      </c>
      <c r="W23" s="53" t="s">
        <v>21</v>
      </c>
    </row>
    <row r="24" spans="1:23" ht="15.75" customHeight="1" thickTop="1" thickBot="1" x14ac:dyDescent="0.25">
      <c r="A24" s="80" t="s">
        <v>22</v>
      </c>
      <c r="B24" s="83" t="s">
        <v>23</v>
      </c>
      <c r="C24" s="3" t="s">
        <v>24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49"/>
      <c r="W24" s="52"/>
    </row>
    <row r="25" spans="1:23" ht="15.75" customHeight="1" thickBot="1" x14ac:dyDescent="0.25">
      <c r="A25" s="81"/>
      <c r="B25" s="84"/>
      <c r="C25" s="4" t="s">
        <v>25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49"/>
      <c r="W25" s="51"/>
    </row>
    <row r="26" spans="1:23" ht="15.75" customHeight="1" thickBot="1" x14ac:dyDescent="0.25">
      <c r="A26" s="81"/>
      <c r="B26" s="85" t="s">
        <v>26</v>
      </c>
      <c r="C26" s="5" t="s">
        <v>24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49"/>
      <c r="W26" s="51"/>
    </row>
    <row r="27" spans="1:23" ht="15.75" customHeight="1" thickBot="1" x14ac:dyDescent="0.25">
      <c r="A27" s="81"/>
      <c r="B27" s="85"/>
      <c r="C27" s="5" t="s">
        <v>25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49"/>
      <c r="W27" s="51"/>
    </row>
    <row r="28" spans="1:23" ht="15.75" customHeight="1" thickBot="1" x14ac:dyDescent="0.25">
      <c r="A28" s="81"/>
      <c r="B28" s="85" t="s">
        <v>27</v>
      </c>
      <c r="C28" s="5" t="s">
        <v>24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49"/>
      <c r="W28" s="51"/>
    </row>
    <row r="29" spans="1:23" ht="15.75" customHeight="1" thickBot="1" x14ac:dyDescent="0.25">
      <c r="A29" s="81"/>
      <c r="B29" s="85"/>
      <c r="C29" s="5" t="s">
        <v>25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49"/>
      <c r="W29" s="51"/>
    </row>
    <row r="30" spans="1:23" ht="15.75" customHeight="1" thickBot="1" x14ac:dyDescent="0.25">
      <c r="A30" s="81"/>
      <c r="B30" s="85"/>
      <c r="C30" s="5" t="s">
        <v>28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49"/>
      <c r="W30" s="51"/>
    </row>
    <row r="31" spans="1:23" ht="16.5" customHeight="1" thickBot="1" x14ac:dyDescent="0.25">
      <c r="A31" s="81"/>
      <c r="B31" s="65" t="s">
        <v>29</v>
      </c>
      <c r="C31" s="6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49"/>
      <c r="W31" s="51"/>
    </row>
    <row r="32" spans="1:23" ht="16.5" thickBot="1" x14ac:dyDescent="0.25">
      <c r="A32" s="82"/>
      <c r="B32" s="61" t="s">
        <v>30</v>
      </c>
      <c r="C32" s="6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49"/>
      <c r="W32" s="51"/>
    </row>
    <row r="33" spans="1:23" ht="15.75" customHeight="1" x14ac:dyDescent="0.2">
      <c r="A33" s="70" t="s">
        <v>31</v>
      </c>
      <c r="B33" s="76" t="s">
        <v>32</v>
      </c>
      <c r="C33" s="7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49"/>
      <c r="W33" s="51"/>
    </row>
    <row r="34" spans="1:23" ht="15.75" customHeight="1" x14ac:dyDescent="0.2">
      <c r="A34" s="71"/>
      <c r="B34" s="63" t="s">
        <v>33</v>
      </c>
      <c r="C34" s="6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49"/>
      <c r="W34" s="51"/>
    </row>
    <row r="35" spans="1:23" ht="15.75" customHeight="1" x14ac:dyDescent="0.2">
      <c r="A35" s="71"/>
      <c r="B35" s="63" t="s">
        <v>34</v>
      </c>
      <c r="C35" s="6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49"/>
      <c r="W35" s="51"/>
    </row>
    <row r="36" spans="1:23" ht="16.5" customHeight="1" thickBot="1" x14ac:dyDescent="0.25">
      <c r="A36" s="71"/>
      <c r="B36" s="59" t="s">
        <v>35</v>
      </c>
      <c r="C36" s="6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49"/>
      <c r="W36" s="51"/>
    </row>
    <row r="37" spans="1:23" ht="16.5" thickBot="1" x14ac:dyDescent="0.25">
      <c r="A37" s="72"/>
      <c r="B37" s="78" t="s">
        <v>36</v>
      </c>
      <c r="C37" s="7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49"/>
      <c r="W37" s="54"/>
    </row>
    <row r="38" spans="1:23" ht="16.5" thickBot="1" x14ac:dyDescent="0.3">
      <c r="A38" s="73" t="s">
        <v>0</v>
      </c>
      <c r="B38" s="74"/>
      <c r="C38" s="7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0"/>
      <c r="W38" s="50"/>
    </row>
    <row r="39" spans="1:23" ht="13.5" thickTop="1" x14ac:dyDescent="0.2"/>
  </sheetData>
  <mergeCells count="28">
    <mergeCell ref="A38:C38"/>
    <mergeCell ref="A33:A37"/>
    <mergeCell ref="B37:C37"/>
    <mergeCell ref="A24:A32"/>
    <mergeCell ref="B24:B25"/>
    <mergeCell ref="B33:C33"/>
    <mergeCell ref="B34:C34"/>
    <mergeCell ref="B35:C35"/>
    <mergeCell ref="B36:C36"/>
    <mergeCell ref="B26:B27"/>
    <mergeCell ref="B28:B30"/>
    <mergeCell ref="B31:C31"/>
    <mergeCell ref="B32:C32"/>
    <mergeCell ref="A4:C4"/>
    <mergeCell ref="A5:A13"/>
    <mergeCell ref="B5:B6"/>
    <mergeCell ref="B7:B8"/>
    <mergeCell ref="B9:B11"/>
    <mergeCell ref="B17:C17"/>
    <mergeCell ref="B13:C13"/>
    <mergeCell ref="B16:C16"/>
    <mergeCell ref="B12:C12"/>
    <mergeCell ref="A23:C23"/>
    <mergeCell ref="A14:A18"/>
    <mergeCell ref="A19:C19"/>
    <mergeCell ref="B14:C14"/>
    <mergeCell ref="B15:C15"/>
    <mergeCell ref="B18:C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O20" sqref="O20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ht="38.25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3" t="s">
        <v>69</v>
      </c>
      <c r="K13" s="34">
        <f>10+1</f>
        <v>11</v>
      </c>
      <c r="L13" s="30">
        <f>C13+E13+G13+I13+K13</f>
        <v>11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ht="26.2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5" t="s">
        <v>55</v>
      </c>
      <c r="K17" s="34">
        <f>15</f>
        <v>15</v>
      </c>
      <c r="L17" s="30">
        <f t="shared" si="0"/>
        <v>15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/>
      <c r="C19" s="34"/>
      <c r="D19" s="34"/>
      <c r="E19" s="34"/>
      <c r="F19" s="34"/>
      <c r="G19" s="34"/>
      <c r="H19" s="34"/>
      <c r="I19" s="34"/>
      <c r="J19" s="40"/>
      <c r="K19" s="34"/>
      <c r="L19" s="30">
        <f t="shared" si="0"/>
        <v>0</v>
      </c>
    </row>
    <row r="20" spans="1:12" ht="51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33" t="s">
        <v>80</v>
      </c>
      <c r="K20" s="34">
        <f>10+5</f>
        <v>15</v>
      </c>
      <c r="L20" s="30">
        <f t="shared" si="0"/>
        <v>15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0</v>
      </c>
      <c r="D23" s="44"/>
      <c r="E23" s="44">
        <f>SUM(E4:E22)</f>
        <v>0</v>
      </c>
      <c r="F23" s="44"/>
      <c r="G23" s="44">
        <f>SUM(G4:G22)</f>
        <v>0</v>
      </c>
      <c r="H23" s="44"/>
      <c r="I23" s="44">
        <f>SUM(I4:I22)</f>
        <v>0</v>
      </c>
      <c r="J23" s="44"/>
      <c r="K23" s="44">
        <f>SUM(K4:K22)</f>
        <v>41</v>
      </c>
      <c r="L23" s="30">
        <f>C23+E23+G23+I23+K23</f>
        <v>41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N17" sqref="N17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76</v>
      </c>
      <c r="C19" s="34">
        <f>20</f>
        <v>20</v>
      </c>
      <c r="D19" s="34" t="s">
        <v>57</v>
      </c>
      <c r="E19" s="34">
        <f>10</f>
        <v>10</v>
      </c>
      <c r="F19" s="34"/>
      <c r="G19" s="34"/>
      <c r="H19" s="34"/>
      <c r="I19" s="34"/>
      <c r="J19" s="40"/>
      <c r="K19" s="34"/>
      <c r="L19" s="30">
        <f t="shared" si="0"/>
        <v>30</v>
      </c>
    </row>
    <row r="20" spans="1:12" ht="25.5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33" t="s">
        <v>81</v>
      </c>
      <c r="K20" s="34">
        <f>5</f>
        <v>5</v>
      </c>
      <c r="L20" s="30">
        <f t="shared" si="0"/>
        <v>5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20</v>
      </c>
      <c r="D23" s="44"/>
      <c r="E23" s="44">
        <f>SUM(E4:E22)</f>
        <v>10</v>
      </c>
      <c r="F23" s="44"/>
      <c r="G23" s="44">
        <f>SUM(G4:G22)</f>
        <v>0</v>
      </c>
      <c r="H23" s="44"/>
      <c r="I23" s="44">
        <f>SUM(I4:I22)</f>
        <v>0</v>
      </c>
      <c r="J23" s="44"/>
      <c r="K23" s="44">
        <f>SUM(K4:K22)</f>
        <v>5</v>
      </c>
      <c r="L23" s="30">
        <f>C23+E23+G23+I23+K23</f>
        <v>35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H26" sqref="H26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59</v>
      </c>
      <c r="C19" s="34">
        <f>15</f>
        <v>15</v>
      </c>
      <c r="D19" s="34" t="s">
        <v>57</v>
      </c>
      <c r="E19" s="34">
        <f>15</f>
        <v>15</v>
      </c>
      <c r="F19" s="34" t="s">
        <v>58</v>
      </c>
      <c r="G19" s="34">
        <f>5</f>
        <v>5</v>
      </c>
      <c r="H19" s="34"/>
      <c r="I19" s="34"/>
      <c r="J19" s="40"/>
      <c r="K19" s="34"/>
      <c r="L19" s="30">
        <f t="shared" si="0"/>
        <v>35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15</v>
      </c>
      <c r="D23" s="44"/>
      <c r="E23" s="44">
        <f>SUM(E4:E22)</f>
        <v>15</v>
      </c>
      <c r="F23" s="44"/>
      <c r="G23" s="44">
        <f>SUM(G4:G22)</f>
        <v>5</v>
      </c>
      <c r="H23" s="44"/>
      <c r="I23" s="44">
        <f>SUM(I4:I22)</f>
        <v>0</v>
      </c>
      <c r="J23" s="44"/>
      <c r="K23" s="44">
        <f>SUM(K4:K22)</f>
        <v>0</v>
      </c>
      <c r="L23" s="30">
        <f>C23+E23+G23+I23+K23</f>
        <v>35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0" workbookViewId="0">
      <selection activeCell="N14" sqref="N14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57</v>
      </c>
      <c r="C19" s="34">
        <f>10</f>
        <v>10</v>
      </c>
      <c r="D19" s="34"/>
      <c r="E19" s="34"/>
      <c r="F19" s="34"/>
      <c r="G19" s="34"/>
      <c r="H19" s="34" t="s">
        <v>58</v>
      </c>
      <c r="I19" s="34">
        <f>5</f>
        <v>5</v>
      </c>
      <c r="J19" s="40"/>
      <c r="K19" s="34"/>
      <c r="L19" s="30">
        <f t="shared" si="0"/>
        <v>15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10</v>
      </c>
      <c r="D23" s="44"/>
      <c r="E23" s="44">
        <f>SUM(E4:E22)</f>
        <v>0</v>
      </c>
      <c r="F23" s="44"/>
      <c r="G23" s="44">
        <f>SUM(G4:G22)</f>
        <v>0</v>
      </c>
      <c r="H23" s="44"/>
      <c r="I23" s="44">
        <f>SUM(I4:I22)</f>
        <v>5</v>
      </c>
      <c r="J23" s="44"/>
      <c r="K23" s="44">
        <f>SUM(K4:K22)</f>
        <v>0</v>
      </c>
      <c r="L23" s="30">
        <f>C23+E23+G23+I23+K23</f>
        <v>15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3" workbookViewId="0">
      <selection activeCell="J17" sqref="J17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ht="26.2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5" t="s">
        <v>81</v>
      </c>
      <c r="K17" s="34">
        <f>5</f>
        <v>5</v>
      </c>
      <c r="L17" s="30">
        <f t="shared" si="0"/>
        <v>5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59</v>
      </c>
      <c r="C19" s="34">
        <f>15</f>
        <v>15</v>
      </c>
      <c r="D19" s="34" t="s">
        <v>59</v>
      </c>
      <c r="E19" s="34">
        <f>15</f>
        <v>15</v>
      </c>
      <c r="F19" s="34"/>
      <c r="G19" s="34"/>
      <c r="H19" s="34" t="s">
        <v>58</v>
      </c>
      <c r="I19" s="34">
        <f>5</f>
        <v>5</v>
      </c>
      <c r="J19" s="40"/>
      <c r="K19" s="34"/>
      <c r="L19" s="30">
        <f t="shared" si="0"/>
        <v>35</v>
      </c>
    </row>
    <row r="20" spans="1:12" ht="25.5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33" t="s">
        <v>77</v>
      </c>
      <c r="K20" s="34">
        <f>10</f>
        <v>10</v>
      </c>
      <c r="L20" s="30">
        <f t="shared" si="0"/>
        <v>10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15</v>
      </c>
      <c r="D23" s="44"/>
      <c r="E23" s="44">
        <f>SUM(E4:E22)</f>
        <v>15</v>
      </c>
      <c r="F23" s="44"/>
      <c r="G23" s="44">
        <f>SUM(G4:G22)</f>
        <v>0</v>
      </c>
      <c r="H23" s="44"/>
      <c r="I23" s="44">
        <f>SUM(I4:I22)</f>
        <v>5</v>
      </c>
      <c r="J23" s="44"/>
      <c r="K23" s="44">
        <f>SUM(K4:K22)</f>
        <v>15</v>
      </c>
      <c r="L23" s="30">
        <f>C23+E23+G23+I23+K23</f>
        <v>50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Q17" sqref="Q17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82</v>
      </c>
      <c r="C19" s="34">
        <f>5</f>
        <v>5</v>
      </c>
      <c r="D19" s="34" t="s">
        <v>58</v>
      </c>
      <c r="E19" s="34">
        <f>5</f>
        <v>5</v>
      </c>
      <c r="F19" s="34" t="s">
        <v>58</v>
      </c>
      <c r="G19" s="34">
        <f>5</f>
        <v>5</v>
      </c>
      <c r="H19" s="34" t="s">
        <v>58</v>
      </c>
      <c r="I19" s="34">
        <f>5</f>
        <v>5</v>
      </c>
      <c r="J19" s="40"/>
      <c r="K19" s="34"/>
      <c r="L19" s="30">
        <f t="shared" si="0"/>
        <v>20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5</v>
      </c>
      <c r="D23" s="44"/>
      <c r="E23" s="44">
        <f>SUM(E4:E22)</f>
        <v>5</v>
      </c>
      <c r="F23" s="44"/>
      <c r="G23" s="44">
        <f>SUM(G4:G22)</f>
        <v>5</v>
      </c>
      <c r="H23" s="44"/>
      <c r="I23" s="44">
        <f>SUM(I4:I22)</f>
        <v>5</v>
      </c>
      <c r="J23" s="44"/>
      <c r="K23" s="44">
        <f>SUM(K4:K22)</f>
        <v>0</v>
      </c>
      <c r="L23" s="30">
        <f>C23+E23+G23+I23+K23</f>
        <v>20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N20" sqref="N20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/>
      <c r="C19" s="34"/>
      <c r="D19" s="34" t="s">
        <v>57</v>
      </c>
      <c r="E19" s="34">
        <f>10</f>
        <v>10</v>
      </c>
      <c r="F19" s="34" t="s">
        <v>58</v>
      </c>
      <c r="G19" s="34">
        <f>5</f>
        <v>5</v>
      </c>
      <c r="H19" s="34" t="s">
        <v>58</v>
      </c>
      <c r="I19" s="34">
        <f>5</f>
        <v>5</v>
      </c>
      <c r="J19" s="40"/>
      <c r="K19" s="34"/>
      <c r="L19" s="30">
        <f t="shared" si="0"/>
        <v>20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0</v>
      </c>
      <c r="D23" s="44"/>
      <c r="E23" s="44">
        <f>SUM(E4:E22)</f>
        <v>10</v>
      </c>
      <c r="F23" s="44"/>
      <c r="G23" s="44">
        <f>SUM(G4:G22)</f>
        <v>5</v>
      </c>
      <c r="H23" s="44"/>
      <c r="I23" s="44">
        <f>SUM(I4:I22)</f>
        <v>5</v>
      </c>
      <c r="J23" s="44"/>
      <c r="K23" s="44">
        <f>SUM(K4:K22)</f>
        <v>0</v>
      </c>
      <c r="L23" s="30">
        <f>C23+E23+G23+I23+K23</f>
        <v>20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J20" sqref="J20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ht="51.75" x14ac:dyDescent="0.25">
      <c r="A4" s="13" t="s">
        <v>45</v>
      </c>
      <c r="B4" s="14"/>
      <c r="C4" s="20"/>
      <c r="D4" s="27"/>
      <c r="E4" s="20"/>
      <c r="F4" s="35" t="s">
        <v>83</v>
      </c>
      <c r="G4" s="20">
        <f>15+1</f>
        <v>16</v>
      </c>
      <c r="H4" s="14"/>
      <c r="I4" s="20"/>
      <c r="J4" s="14"/>
      <c r="K4" s="20"/>
      <c r="L4" s="30">
        <f>C4+E4+G4+I4+K4</f>
        <v>16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ht="26.2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5" t="s">
        <v>73</v>
      </c>
      <c r="K17" s="34">
        <f>15</f>
        <v>15</v>
      </c>
      <c r="L17" s="30">
        <f t="shared" si="0"/>
        <v>15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/>
      <c r="C19" s="34"/>
      <c r="D19" s="34" t="s">
        <v>58</v>
      </c>
      <c r="E19" s="34">
        <f>5</f>
        <v>5</v>
      </c>
      <c r="F19" s="34"/>
      <c r="G19" s="34"/>
      <c r="H19" s="34" t="s">
        <v>58</v>
      </c>
      <c r="I19" s="34">
        <f>5</f>
        <v>5</v>
      </c>
      <c r="J19" s="40"/>
      <c r="K19" s="34"/>
      <c r="L19" s="30">
        <f t="shared" si="0"/>
        <v>10</v>
      </c>
    </row>
    <row r="20" spans="1:12" ht="26.25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35" t="s">
        <v>73</v>
      </c>
      <c r="K20" s="34">
        <f>15</f>
        <v>15</v>
      </c>
      <c r="L20" s="30">
        <f t="shared" si="0"/>
        <v>15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0</v>
      </c>
      <c r="D23" s="44"/>
      <c r="E23" s="44">
        <f>SUM(E4:E22)</f>
        <v>5</v>
      </c>
      <c r="F23" s="44"/>
      <c r="G23" s="44">
        <f>SUM(G4:G22)</f>
        <v>16</v>
      </c>
      <c r="H23" s="44"/>
      <c r="I23" s="44">
        <f>SUM(I4:I22)</f>
        <v>5</v>
      </c>
      <c r="J23" s="44"/>
      <c r="K23" s="44">
        <f>SUM(K4:K22)</f>
        <v>30</v>
      </c>
      <c r="L23" s="30">
        <f>C23+E23+G23+I23+K23</f>
        <v>56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D17" sqref="D17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84</v>
      </c>
      <c r="C19" s="34">
        <f>25</f>
        <v>25</v>
      </c>
      <c r="D19" s="34"/>
      <c r="E19" s="34"/>
      <c r="F19" s="34"/>
      <c r="G19" s="34"/>
      <c r="H19" s="34"/>
      <c r="I19" s="34"/>
      <c r="J19" s="40"/>
      <c r="K19" s="34"/>
      <c r="L19" s="30">
        <f t="shared" si="0"/>
        <v>25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25</v>
      </c>
      <c r="D23" s="44"/>
      <c r="E23" s="44">
        <f>SUM(E4:E22)</f>
        <v>0</v>
      </c>
      <c r="F23" s="44"/>
      <c r="G23" s="44">
        <f>SUM(G4:G22)</f>
        <v>0</v>
      </c>
      <c r="H23" s="44"/>
      <c r="I23" s="44">
        <f>SUM(I4:I22)</f>
        <v>0</v>
      </c>
      <c r="J23" s="44"/>
      <c r="K23" s="44">
        <f>SUM(K4:K22)</f>
        <v>0</v>
      </c>
      <c r="L23" s="30">
        <f>C23+E23+G23+I23+K23</f>
        <v>25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4" workbookViewId="0">
      <selection activeCell="P15" sqref="P15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 t="s">
        <v>85</v>
      </c>
      <c r="C19" s="34">
        <f>35</f>
        <v>35</v>
      </c>
      <c r="D19" s="34" t="s">
        <v>57</v>
      </c>
      <c r="E19" s="34">
        <f>10</f>
        <v>10</v>
      </c>
      <c r="F19" s="34"/>
      <c r="G19" s="34"/>
      <c r="H19" s="34" t="s">
        <v>76</v>
      </c>
      <c r="I19" s="34">
        <f>20</f>
        <v>20</v>
      </c>
      <c r="J19" s="40"/>
      <c r="K19" s="34"/>
      <c r="L19" s="30">
        <f t="shared" si="0"/>
        <v>65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35</v>
      </c>
      <c r="D23" s="44"/>
      <c r="E23" s="44">
        <f>SUM(E4:E22)</f>
        <v>10</v>
      </c>
      <c r="F23" s="44"/>
      <c r="G23" s="44">
        <f>SUM(G4:G22)</f>
        <v>0</v>
      </c>
      <c r="H23" s="44"/>
      <c r="I23" s="44">
        <f>SUM(I4:I22)</f>
        <v>20</v>
      </c>
      <c r="J23" s="44"/>
      <c r="K23" s="44">
        <f>SUM(K4:K22)</f>
        <v>0</v>
      </c>
      <c r="L23" s="30">
        <f>C23+E23+G23+I23+K23</f>
        <v>65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0"/>
  <sheetViews>
    <sheetView zoomScaleNormal="100" workbookViewId="0">
      <selection activeCell="F4" sqref="F4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  <col min="13" max="13" width="6.5703125" style="24" customWidth="1"/>
    <col min="14" max="114" width="9.140625" style="7" customWidth="1"/>
  </cols>
  <sheetData>
    <row r="1" spans="1:114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14" s="1" customFormat="1" ht="47.25" x14ac:dyDescent="0.25">
      <c r="A3" s="22" t="s">
        <v>44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29"/>
      <c r="M3" s="2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</row>
    <row r="4" spans="1:114" s="1" customFormat="1" ht="51.75" x14ac:dyDescent="0.25">
      <c r="A4" s="13" t="s">
        <v>45</v>
      </c>
      <c r="B4" s="14"/>
      <c r="C4" s="20"/>
      <c r="D4" s="27"/>
      <c r="E4" s="20"/>
      <c r="F4" s="35" t="s">
        <v>46</v>
      </c>
      <c r="G4" s="20">
        <f>2</f>
        <v>2</v>
      </c>
      <c r="H4" s="14"/>
      <c r="I4" s="20"/>
      <c r="J4" s="14"/>
      <c r="K4" s="20"/>
      <c r="L4" s="30">
        <f>C4+E4+G4+I4+K4</f>
        <v>2</v>
      </c>
      <c r="M4" s="2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</row>
    <row r="5" spans="1:114" s="1" customFormat="1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  <c r="M5" s="2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</row>
    <row r="6" spans="1:114" s="1" customFormat="1" x14ac:dyDescent="0.25">
      <c r="A6" s="12"/>
      <c r="B6" s="12"/>
      <c r="C6" s="11"/>
      <c r="D6" s="12"/>
      <c r="E6" s="11"/>
      <c r="F6" s="12"/>
      <c r="G6" s="11"/>
      <c r="H6" s="12"/>
      <c r="I6" s="11"/>
      <c r="J6" s="12"/>
      <c r="K6" s="11"/>
      <c r="L6" s="29"/>
      <c r="M6" s="2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</row>
    <row r="7" spans="1:114" s="1" customFormat="1" ht="47.25" x14ac:dyDescent="0.25">
      <c r="A7" s="22" t="s">
        <v>48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29"/>
      <c r="M7" s="2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</row>
    <row r="8" spans="1:114" s="1" customFormat="1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  <c r="M8" s="24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</row>
    <row r="9" spans="1:114" s="1" customFormat="1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  <c r="M9" s="2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</row>
    <row r="10" spans="1:114" s="1" customFormat="1" x14ac:dyDescent="0.25">
      <c r="A10" s="12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29"/>
      <c r="M10" s="2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</row>
    <row r="11" spans="1:114" s="1" customFormat="1" ht="31.5" x14ac:dyDescent="0.25">
      <c r="A11" s="22" t="s">
        <v>49</v>
      </c>
      <c r="B11" s="16"/>
      <c r="C11" s="11"/>
      <c r="D11" s="16"/>
      <c r="E11" s="11"/>
      <c r="F11" s="16"/>
      <c r="G11" s="11"/>
      <c r="H11" s="16"/>
      <c r="I11" s="11"/>
      <c r="J11" s="16"/>
      <c r="K11" s="11"/>
      <c r="L11" s="29"/>
      <c r="M11" s="2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</row>
    <row r="12" spans="1:114" s="1" customFormat="1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  <c r="M12" s="2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</row>
    <row r="13" spans="1:114" s="1" customFormat="1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  <c r="M13" s="2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</row>
    <row r="14" spans="1:114" s="1" customFormat="1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  <c r="M14" s="2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</row>
    <row r="15" spans="1:114" s="1" customFormat="1" x14ac:dyDescent="0.25">
      <c r="A15" s="2"/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  <c r="M15" s="2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</row>
    <row r="16" spans="1:114" s="1" customFormat="1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  <c r="M16" s="2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14" s="1" customFormat="1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  <c r="M17" s="2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</row>
    <row r="18" spans="1:114" s="1" customFormat="1" ht="25.5" x14ac:dyDescent="0.25">
      <c r="A18" s="18" t="s">
        <v>53</v>
      </c>
      <c r="B18" s="34"/>
      <c r="C18" s="34"/>
      <c r="D18" s="34"/>
      <c r="E18" s="34"/>
      <c r="F18" s="34" t="s">
        <v>54</v>
      </c>
      <c r="G18" s="34">
        <f>10</f>
        <v>10</v>
      </c>
      <c r="H18" s="34" t="s">
        <v>54</v>
      </c>
      <c r="I18" s="34">
        <f>10</f>
        <v>10</v>
      </c>
      <c r="J18" s="33" t="s">
        <v>55</v>
      </c>
      <c r="K18" s="34">
        <f>15</f>
        <v>15</v>
      </c>
      <c r="L18" s="30">
        <f t="shared" si="0"/>
        <v>35</v>
      </c>
      <c r="M18" s="2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</row>
    <row r="19" spans="1:114" s="1" customFormat="1" x14ac:dyDescent="0.25">
      <c r="A19" s="18" t="s">
        <v>56</v>
      </c>
      <c r="B19" s="34"/>
      <c r="C19" s="34"/>
      <c r="D19" s="34" t="s">
        <v>57</v>
      </c>
      <c r="E19" s="34">
        <f>10</f>
        <v>10</v>
      </c>
      <c r="F19" s="34" t="s">
        <v>58</v>
      </c>
      <c r="G19" s="34">
        <f>5</f>
        <v>5</v>
      </c>
      <c r="H19" s="34" t="s">
        <v>59</v>
      </c>
      <c r="I19" s="34">
        <f>15</f>
        <v>15</v>
      </c>
      <c r="J19" s="40"/>
      <c r="K19" s="34"/>
      <c r="L19" s="30">
        <f t="shared" si="0"/>
        <v>30</v>
      </c>
      <c r="M19" s="2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</row>
    <row r="20" spans="1:114" s="1" customFormat="1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  <c r="M20" s="2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</row>
    <row r="21" spans="1:114" s="1" customFormat="1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  <c r="M21" s="2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1:114" s="1" customFormat="1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  <c r="M22" s="24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x14ac:dyDescent="0.25">
      <c r="A23" s="19" t="s">
        <v>43</v>
      </c>
      <c r="B23" s="41"/>
      <c r="C23" s="44">
        <f>SUM(C4:C22)</f>
        <v>0</v>
      </c>
      <c r="D23" s="44"/>
      <c r="E23" s="44">
        <f>SUM(E4:E22)</f>
        <v>10</v>
      </c>
      <c r="F23" s="44"/>
      <c r="G23" s="44">
        <f>SUM(G4:G22)</f>
        <v>17</v>
      </c>
      <c r="H23" s="44"/>
      <c r="I23" s="44">
        <f>SUM(I4:I22)</f>
        <v>25</v>
      </c>
      <c r="J23" s="44"/>
      <c r="K23" s="44">
        <f>SUM(K4:K22)</f>
        <v>15</v>
      </c>
      <c r="L23" s="30">
        <f>C23+E23+G23+I23+K23</f>
        <v>67</v>
      </c>
    </row>
    <row r="27" spans="1:114" x14ac:dyDescent="0.25">
      <c r="B27" s="11"/>
      <c r="D27" s="11"/>
      <c r="F27" s="11"/>
      <c r="H27" s="11"/>
      <c r="J27" s="11"/>
    </row>
    <row r="29" spans="1:114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14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14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14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  <pageSetup paperSize="9"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3" workbookViewId="0">
      <selection activeCell="H16" sqref="H16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/>
      <c r="C19" s="34"/>
      <c r="D19" s="34"/>
      <c r="E19" s="34"/>
      <c r="F19" s="34"/>
      <c r="G19" s="34"/>
      <c r="H19" s="34"/>
      <c r="I19" s="34"/>
      <c r="J19" s="40"/>
      <c r="K19" s="34"/>
      <c r="L19" s="30">
        <f t="shared" si="0"/>
        <v>0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0</v>
      </c>
      <c r="D23" s="44"/>
      <c r="E23" s="44">
        <f>SUM(E4:E22)</f>
        <v>0</v>
      </c>
      <c r="F23" s="44"/>
      <c r="G23" s="44">
        <f>SUM(G4:G22)</f>
        <v>0</v>
      </c>
      <c r="H23" s="44"/>
      <c r="I23" s="44">
        <f>SUM(I4:I22)</f>
        <v>0</v>
      </c>
      <c r="J23" s="44"/>
      <c r="K23" s="44">
        <f>SUM(K4:K22)</f>
        <v>0</v>
      </c>
      <c r="L23" s="30">
        <f>C23+E23+G23+I23+K23</f>
        <v>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O15" sqref="O15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40"/>
      <c r="G18" s="34"/>
      <c r="H18" s="34"/>
      <c r="I18" s="34"/>
      <c r="J18" s="33"/>
      <c r="K18" s="34"/>
      <c r="L18" s="30">
        <f t="shared" si="0"/>
        <v>0</v>
      </c>
    </row>
    <row r="19" spans="1:12" x14ac:dyDescent="0.25">
      <c r="A19" s="18" t="s">
        <v>56</v>
      </c>
      <c r="B19" s="34"/>
      <c r="C19" s="34"/>
      <c r="D19" s="34"/>
      <c r="E19" s="34"/>
      <c r="F19" s="34"/>
      <c r="G19" s="34"/>
      <c r="H19" s="34"/>
      <c r="I19" s="34"/>
      <c r="J19" s="40"/>
      <c r="K19" s="34"/>
      <c r="L19" s="30">
        <f t="shared" si="0"/>
        <v>0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0</v>
      </c>
      <c r="D23" s="44"/>
      <c r="E23" s="44">
        <f>SUM(E4:E22)</f>
        <v>0</v>
      </c>
      <c r="F23" s="44"/>
      <c r="G23" s="44">
        <f>SUM(G4:G22)</f>
        <v>0</v>
      </c>
      <c r="H23" s="44"/>
      <c r="I23" s="44">
        <f>SUM(I4:I22)</f>
        <v>0</v>
      </c>
      <c r="J23" s="44"/>
      <c r="K23" s="44">
        <f>SUM(K4:K22)</f>
        <v>0</v>
      </c>
      <c r="L23" s="30">
        <f>C23+E23+G23+I23+K23</f>
        <v>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0"/>
  <sheetViews>
    <sheetView workbookViewId="0">
      <selection activeCell="L24" sqref="L24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14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  <c r="M1" s="2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</row>
    <row r="2" spans="1:114" x14ac:dyDescent="0.25">
      <c r="M2" s="2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</row>
    <row r="3" spans="1:114" s="1" customFormat="1" ht="47.25" x14ac:dyDescent="0.25">
      <c r="A3" s="22" t="s">
        <v>44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29"/>
      <c r="M3" s="2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</row>
    <row r="4" spans="1:114" s="1" customFormat="1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  <c r="M4" s="2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</row>
    <row r="5" spans="1:114" s="1" customFormat="1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  <c r="M5" s="2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</row>
    <row r="6" spans="1:114" s="1" customFormat="1" x14ac:dyDescent="0.25">
      <c r="A6" s="12"/>
      <c r="B6" s="12"/>
      <c r="C6" s="11"/>
      <c r="D6" s="12"/>
      <c r="E6" s="11"/>
      <c r="F6" s="12"/>
      <c r="G6" s="11"/>
      <c r="H6" s="12"/>
      <c r="I6" s="11"/>
      <c r="J6" s="12"/>
      <c r="K6" s="11"/>
      <c r="L6" s="29"/>
      <c r="M6" s="2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</row>
    <row r="7" spans="1:114" s="1" customFormat="1" ht="47.25" x14ac:dyDescent="0.25">
      <c r="A7" s="22" t="s">
        <v>48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29"/>
      <c r="M7" s="2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</row>
    <row r="8" spans="1:114" s="1" customFormat="1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  <c r="M8" s="24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</row>
    <row r="9" spans="1:114" s="1" customFormat="1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  <c r="M9" s="2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</row>
    <row r="10" spans="1:114" s="1" customFormat="1" x14ac:dyDescent="0.25">
      <c r="A10" s="12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29"/>
      <c r="M10" s="2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</row>
    <row r="11" spans="1:114" s="1" customFormat="1" ht="31.5" x14ac:dyDescent="0.25">
      <c r="A11" s="22" t="s">
        <v>49</v>
      </c>
      <c r="B11" s="16"/>
      <c r="C11" s="11"/>
      <c r="D11" s="16"/>
      <c r="E11" s="11"/>
      <c r="F11" s="16"/>
      <c r="G11" s="11"/>
      <c r="H11" s="16"/>
      <c r="I11" s="11"/>
      <c r="J11" s="16"/>
      <c r="K11" s="11"/>
      <c r="L11" s="29"/>
      <c r="M11" s="2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</row>
    <row r="12" spans="1:114" s="1" customFormat="1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  <c r="M12" s="2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</row>
    <row r="13" spans="1:114" s="1" customFormat="1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  <c r="M13" s="2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</row>
    <row r="14" spans="1:114" s="1" customFormat="1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  <c r="M14" s="2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</row>
    <row r="15" spans="1:114" s="1" customFormat="1" x14ac:dyDescent="0.25">
      <c r="A15" s="2"/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  <c r="M15" s="2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</row>
    <row r="16" spans="1:114" s="1" customFormat="1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  <c r="M16" s="2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14" s="1" customFormat="1" ht="25.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3" t="s">
        <v>64</v>
      </c>
      <c r="K17" s="34">
        <f>10</f>
        <v>10</v>
      </c>
      <c r="L17" s="30">
        <f t="shared" si="0"/>
        <v>10</v>
      </c>
      <c r="M17" s="2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</row>
    <row r="18" spans="1:114" s="1" customFormat="1" x14ac:dyDescent="0.25">
      <c r="A18" s="18" t="s">
        <v>53</v>
      </c>
      <c r="B18" s="34" t="s">
        <v>54</v>
      </c>
      <c r="C18" s="34">
        <f>10</f>
        <v>10</v>
      </c>
      <c r="D18" s="34" t="s">
        <v>65</v>
      </c>
      <c r="E18" s="34">
        <f>15</f>
        <v>15</v>
      </c>
      <c r="F18" s="40"/>
      <c r="G18" s="34">
        <f>0</f>
        <v>0</v>
      </c>
      <c r="I18" s="34">
        <f>0</f>
        <v>0</v>
      </c>
      <c r="J18" s="33"/>
      <c r="K18" s="34">
        <f>0</f>
        <v>0</v>
      </c>
      <c r="L18" s="30">
        <f>C18+E18+G18+I18+K18</f>
        <v>25</v>
      </c>
      <c r="M18" s="2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</row>
    <row r="19" spans="1:114" s="1" customFormat="1" x14ac:dyDescent="0.25">
      <c r="A19" s="18" t="s">
        <v>56</v>
      </c>
      <c r="B19" s="34" t="s">
        <v>66</v>
      </c>
      <c r="C19" s="34">
        <f>30</f>
        <v>30</v>
      </c>
      <c r="D19" s="34"/>
      <c r="E19" s="34"/>
      <c r="F19" s="34" t="s">
        <v>59</v>
      </c>
      <c r="G19" s="34">
        <f>15</f>
        <v>15</v>
      </c>
      <c r="H19" s="34">
        <v>1</v>
      </c>
      <c r="I19" s="34">
        <f>5</f>
        <v>5</v>
      </c>
      <c r="J19" s="40"/>
      <c r="K19" s="34"/>
      <c r="L19" s="30">
        <f t="shared" si="0"/>
        <v>50</v>
      </c>
      <c r="M19" s="2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</row>
    <row r="20" spans="1:114" s="1" customFormat="1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  <c r="M20" s="2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</row>
    <row r="21" spans="1:114" s="1" customFormat="1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  <c r="M21" s="2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1:114" s="1" customFormat="1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  <c r="M22" s="24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x14ac:dyDescent="0.25">
      <c r="A23" s="19" t="s">
        <v>43</v>
      </c>
      <c r="B23" s="41"/>
      <c r="C23" s="44">
        <f>SUM(C4:C22)</f>
        <v>40</v>
      </c>
      <c r="D23" s="44"/>
      <c r="E23" s="44">
        <f>SUM(E4:E22)</f>
        <v>15</v>
      </c>
      <c r="F23" s="44"/>
      <c r="G23" s="44">
        <f>SUM(G4:G22)</f>
        <v>15</v>
      </c>
      <c r="H23" s="44"/>
      <c r="I23" s="44">
        <f>SUM(I4:I22)</f>
        <v>5</v>
      </c>
      <c r="J23" s="44"/>
      <c r="K23" s="44">
        <f>SUM(K4:K22)</f>
        <v>10</v>
      </c>
      <c r="L23" s="30">
        <f>C23+E23+G23+I23+K23</f>
        <v>85</v>
      </c>
      <c r="M23" s="2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</row>
    <row r="24" spans="1:114" x14ac:dyDescent="0.25">
      <c r="M24" s="2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</row>
    <row r="25" spans="1:114" x14ac:dyDescent="0.25">
      <c r="M25" s="2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</row>
    <row r="26" spans="1:114" x14ac:dyDescent="0.25">
      <c r="M26" s="2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</row>
    <row r="27" spans="1:114" x14ac:dyDescent="0.25">
      <c r="B27" s="11"/>
      <c r="D27" s="11"/>
      <c r="F27" s="11"/>
      <c r="H27" s="11"/>
      <c r="J27" s="11"/>
      <c r="M27" s="2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</row>
    <row r="28" spans="1:114" x14ac:dyDescent="0.25">
      <c r="M28" s="2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</row>
    <row r="29" spans="1:114" ht="47.25" x14ac:dyDescent="0.25">
      <c r="A29" s="22" t="s">
        <v>44</v>
      </c>
      <c r="B29" s="12"/>
      <c r="D29" s="12"/>
      <c r="F29" s="12"/>
      <c r="H29" s="12"/>
      <c r="J29" s="12"/>
      <c r="L29" s="29"/>
      <c r="M29" s="2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</row>
    <row r="30" spans="1:114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  <c r="M30" s="2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</row>
    <row r="31" spans="1:114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  <c r="M31" s="24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</row>
    <row r="32" spans="1:114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  <c r="M32" s="24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</row>
    <row r="33" spans="1:114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  <c r="M33" s="24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</row>
    <row r="34" spans="1:114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  <c r="M34" s="2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</row>
    <row r="35" spans="1:114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  <c r="M35" s="2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</row>
    <row r="36" spans="1:114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  <c r="M36" s="24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</row>
    <row r="37" spans="1:114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  <c r="M37" s="2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</row>
    <row r="38" spans="1:114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  <c r="M38" s="2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</row>
    <row r="39" spans="1:114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  <c r="M39" s="2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</row>
    <row r="40" spans="1:114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  <c r="M40" s="2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</row>
    <row r="41" spans="1:114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  <c r="M41" s="2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  <c r="M42" s="2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</row>
    <row r="43" spans="1:114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  <c r="M43" s="2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</row>
    <row r="44" spans="1:114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  <c r="M44" s="2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</row>
    <row r="45" spans="1:114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  <c r="M45" s="2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</row>
    <row r="46" spans="1:114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  <c r="M46" s="2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</row>
    <row r="47" spans="1:114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  <c r="M47" s="2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</row>
    <row r="48" spans="1:114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  <c r="M48" s="2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</row>
    <row r="49" spans="1:114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  <c r="M49" s="2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</row>
    <row r="50" spans="1:114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  <c r="M50" s="2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J13" sqref="J13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ht="102.75" x14ac:dyDescent="0.25">
      <c r="A12" s="15" t="s">
        <v>45</v>
      </c>
      <c r="B12" s="56" t="s">
        <v>67</v>
      </c>
      <c r="C12" s="34">
        <f>5+5</f>
        <v>10</v>
      </c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10</v>
      </c>
    </row>
    <row r="13" spans="1:12" ht="77.25" x14ac:dyDescent="0.25">
      <c r="A13" s="15" t="s">
        <v>47</v>
      </c>
      <c r="B13" s="56" t="s">
        <v>68</v>
      </c>
      <c r="C13" s="34">
        <f>10+11</f>
        <v>21</v>
      </c>
      <c r="D13" s="27"/>
      <c r="E13" s="34"/>
      <c r="F13" s="39"/>
      <c r="G13" s="34"/>
      <c r="H13" s="32"/>
      <c r="I13" s="34"/>
      <c r="J13" s="57" t="s">
        <v>69</v>
      </c>
      <c r="K13" s="34">
        <f>10+1</f>
        <v>11</v>
      </c>
      <c r="L13" s="30">
        <f>C13+E13+G13+I13+K13</f>
        <v>32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ht="51.75" x14ac:dyDescent="0.25">
      <c r="A16" s="23" t="s">
        <v>51</v>
      </c>
      <c r="B16" s="56" t="s">
        <v>70</v>
      </c>
      <c r="C16" s="34">
        <f>5+14+5+3</f>
        <v>27</v>
      </c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27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ht="25.5" x14ac:dyDescent="0.25">
      <c r="A18" s="18" t="s">
        <v>53</v>
      </c>
      <c r="B18" s="34"/>
      <c r="C18" s="34"/>
      <c r="D18" s="34" t="s">
        <v>54</v>
      </c>
      <c r="E18" s="34">
        <f>10</f>
        <v>10</v>
      </c>
      <c r="F18" s="40"/>
      <c r="G18" s="34"/>
      <c r="H18" s="34" t="s">
        <v>71</v>
      </c>
      <c r="I18" s="34">
        <f>5</f>
        <v>5</v>
      </c>
      <c r="J18" s="33" t="s">
        <v>72</v>
      </c>
      <c r="K18" s="34">
        <f>5</f>
        <v>5</v>
      </c>
      <c r="L18" s="30">
        <f t="shared" si="0"/>
        <v>20</v>
      </c>
    </row>
    <row r="19" spans="1:12" x14ac:dyDescent="0.25">
      <c r="A19" s="18" t="s">
        <v>56</v>
      </c>
      <c r="B19" s="34" t="s">
        <v>57</v>
      </c>
      <c r="C19" s="34">
        <f>10</f>
        <v>10</v>
      </c>
      <c r="D19" s="34"/>
      <c r="E19" s="34"/>
      <c r="F19" s="34" t="s">
        <v>57</v>
      </c>
      <c r="G19" s="34">
        <f>10</f>
        <v>10</v>
      </c>
      <c r="H19" s="34" t="s">
        <v>57</v>
      </c>
      <c r="I19" s="34">
        <f>10</f>
        <v>10</v>
      </c>
      <c r="J19" s="40"/>
      <c r="K19" s="34"/>
      <c r="L19" s="30">
        <f t="shared" si="0"/>
        <v>30</v>
      </c>
    </row>
    <row r="20" spans="1:12" ht="24.75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58" t="s">
        <v>73</v>
      </c>
      <c r="K20" s="34">
        <f>15</f>
        <v>15</v>
      </c>
      <c r="L20" s="30">
        <f t="shared" si="0"/>
        <v>15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68</v>
      </c>
      <c r="D23" s="44"/>
      <c r="E23" s="44">
        <f>SUM(E4:E22)</f>
        <v>10</v>
      </c>
      <c r="F23" s="44"/>
      <c r="G23" s="44">
        <f>SUM(G4:G22)</f>
        <v>10</v>
      </c>
      <c r="H23" s="44"/>
      <c r="I23" s="44">
        <f>SUM(I4:I22)</f>
        <v>15</v>
      </c>
      <c r="J23" s="44"/>
      <c r="K23" s="44">
        <f>SUM(K4:K22)</f>
        <v>31</v>
      </c>
      <c r="L23" s="30">
        <f>C23+E23+G23+I23+K23</f>
        <v>134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F29" sqref="F29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ht="51.75" x14ac:dyDescent="0.25">
      <c r="A4" s="13" t="s">
        <v>45</v>
      </c>
      <c r="B4" s="14"/>
      <c r="C4" s="20"/>
      <c r="D4" s="27"/>
      <c r="E4" s="20"/>
      <c r="F4" s="35" t="s">
        <v>74</v>
      </c>
      <c r="G4" s="20">
        <f>10+5+3</f>
        <v>18</v>
      </c>
      <c r="H4" s="14"/>
      <c r="I4" s="20"/>
      <c r="J4" s="14"/>
      <c r="K4" s="20"/>
      <c r="L4" s="30">
        <f>C4+E4+G4+I4+K4</f>
        <v>18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x14ac:dyDescent="0.25">
      <c r="A18" s="18" t="s">
        <v>53</v>
      </c>
      <c r="B18" s="34"/>
      <c r="C18" s="34"/>
      <c r="D18" s="34"/>
      <c r="E18" s="34"/>
      <c r="F18" s="34" t="s">
        <v>71</v>
      </c>
      <c r="G18" s="34">
        <f>5</f>
        <v>5</v>
      </c>
      <c r="H18" s="34"/>
      <c r="I18" s="34"/>
      <c r="J18" s="33"/>
      <c r="K18" s="34"/>
      <c r="L18" s="30">
        <f t="shared" si="0"/>
        <v>5</v>
      </c>
    </row>
    <row r="19" spans="1:12" x14ac:dyDescent="0.25">
      <c r="A19" s="18" t="s">
        <v>56</v>
      </c>
      <c r="B19" s="34" t="s">
        <v>57</v>
      </c>
      <c r="C19" s="34">
        <f>10</f>
        <v>10</v>
      </c>
      <c r="D19" s="34" t="s">
        <v>58</v>
      </c>
      <c r="E19" s="34">
        <f>5</f>
        <v>5</v>
      </c>
      <c r="F19" s="34" t="s">
        <v>59</v>
      </c>
      <c r="G19" s="34">
        <f>15</f>
        <v>15</v>
      </c>
      <c r="H19" s="34"/>
      <c r="I19" s="34"/>
      <c r="J19" s="40"/>
      <c r="K19" s="34"/>
      <c r="L19" s="30">
        <f t="shared" si="0"/>
        <v>30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10</v>
      </c>
      <c r="D23" s="44"/>
      <c r="E23" s="44">
        <f>SUM(E4:E22)</f>
        <v>5</v>
      </c>
      <c r="F23" s="44"/>
      <c r="G23" s="44">
        <f>SUM(G4:G22)</f>
        <v>38</v>
      </c>
      <c r="H23" s="44"/>
      <c r="I23" s="44">
        <f>SUM(I4:I22)</f>
        <v>0</v>
      </c>
      <c r="J23" s="44"/>
      <c r="K23" s="44">
        <f>SUM(K4:K22)</f>
        <v>0</v>
      </c>
      <c r="L23" s="30">
        <f>C23+E23+G23+I23+K23</f>
        <v>53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J20" sqref="J20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ht="26.2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5" t="s">
        <v>64</v>
      </c>
      <c r="K17" s="34">
        <f>10</f>
        <v>10</v>
      </c>
      <c r="L17" s="30">
        <f t="shared" si="0"/>
        <v>10</v>
      </c>
    </row>
    <row r="18" spans="1:12" x14ac:dyDescent="0.25">
      <c r="A18" s="18" t="s">
        <v>53</v>
      </c>
      <c r="B18" s="34"/>
      <c r="C18" s="34"/>
      <c r="D18" s="34" t="s">
        <v>71</v>
      </c>
      <c r="E18" s="34">
        <f>5</f>
        <v>5</v>
      </c>
      <c r="F18" s="40"/>
      <c r="G18" s="34"/>
      <c r="H18" s="34"/>
      <c r="I18" s="34"/>
      <c r="J18" s="33"/>
      <c r="K18" s="34"/>
      <c r="L18" s="30">
        <f t="shared" si="0"/>
        <v>5</v>
      </c>
    </row>
    <row r="19" spans="1:12" x14ac:dyDescent="0.25">
      <c r="A19" s="18" t="s">
        <v>56</v>
      </c>
      <c r="B19" s="34" t="s">
        <v>75</v>
      </c>
      <c r="C19" s="34">
        <f>25</f>
        <v>25</v>
      </c>
      <c r="D19" s="2" t="s">
        <v>59</v>
      </c>
      <c r="E19" s="34">
        <f>15</f>
        <v>15</v>
      </c>
      <c r="F19" s="34" t="s">
        <v>76</v>
      </c>
      <c r="G19" s="34">
        <f>20</f>
        <v>20</v>
      </c>
      <c r="H19" s="34" t="s">
        <v>76</v>
      </c>
      <c r="I19" s="34">
        <f>20</f>
        <v>20</v>
      </c>
      <c r="J19" s="40"/>
      <c r="K19" s="34"/>
      <c r="L19" s="30">
        <f t="shared" si="0"/>
        <v>80</v>
      </c>
    </row>
    <row r="20" spans="1:12" ht="24.75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58" t="s">
        <v>77</v>
      </c>
      <c r="K20" s="34">
        <f>10</f>
        <v>10</v>
      </c>
      <c r="L20" s="30">
        <f t="shared" si="0"/>
        <v>10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25</v>
      </c>
      <c r="D23" s="44"/>
      <c r="E23" s="44">
        <f>SUM(E4:E22)</f>
        <v>20</v>
      </c>
      <c r="F23" s="44"/>
      <c r="G23" s="44">
        <f>SUM(G4:G22)</f>
        <v>20</v>
      </c>
      <c r="H23" s="44"/>
      <c r="I23" s="44">
        <f>SUM(I4:I22)</f>
        <v>20</v>
      </c>
      <c r="J23" s="44"/>
      <c r="K23" s="44">
        <f>SUM(K4:K22)</f>
        <v>20</v>
      </c>
      <c r="L23" s="30">
        <f>C23+E23+G23+I23+K23</f>
        <v>105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O18" sqref="O18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40"/>
      <c r="K17" s="34"/>
      <c r="L17" s="30">
        <f t="shared" si="0"/>
        <v>0</v>
      </c>
    </row>
    <row r="18" spans="1:12" ht="25.5" x14ac:dyDescent="0.25">
      <c r="A18" s="18" t="s">
        <v>53</v>
      </c>
      <c r="B18" s="34"/>
      <c r="C18" s="34"/>
      <c r="D18" s="34"/>
      <c r="E18" s="34"/>
      <c r="F18" s="34" t="s">
        <v>65</v>
      </c>
      <c r="G18" s="34">
        <f>15</f>
        <v>15</v>
      </c>
      <c r="H18" s="34" t="s">
        <v>65</v>
      </c>
      <c r="I18" s="34">
        <f>15</f>
        <v>15</v>
      </c>
      <c r="J18" s="33" t="s">
        <v>64</v>
      </c>
      <c r="K18" s="34">
        <f>10</f>
        <v>10</v>
      </c>
      <c r="L18" s="30">
        <f t="shared" si="0"/>
        <v>40</v>
      </c>
    </row>
    <row r="19" spans="1:12" x14ac:dyDescent="0.25">
      <c r="A19" s="18" t="s">
        <v>56</v>
      </c>
      <c r="B19" s="34" t="s">
        <v>57</v>
      </c>
      <c r="C19" s="34">
        <f>10</f>
        <v>10</v>
      </c>
      <c r="D19" s="34" t="s">
        <v>59</v>
      </c>
      <c r="E19" s="34">
        <f>15</f>
        <v>15</v>
      </c>
      <c r="F19" s="34" t="s">
        <v>57</v>
      </c>
      <c r="G19" s="34">
        <f>10</f>
        <v>10</v>
      </c>
      <c r="H19" s="34" t="s">
        <v>66</v>
      </c>
      <c r="I19" s="34">
        <f>30</f>
        <v>30</v>
      </c>
      <c r="J19" s="40"/>
      <c r="K19" s="34"/>
      <c r="L19" s="30">
        <f t="shared" si="0"/>
        <v>65</v>
      </c>
    </row>
    <row r="20" spans="1:12" ht="26.25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35" t="s">
        <v>78</v>
      </c>
      <c r="K20" s="34">
        <f>5</f>
        <v>5</v>
      </c>
      <c r="L20" s="30">
        <f t="shared" si="0"/>
        <v>5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10</v>
      </c>
      <c r="D23" s="44"/>
      <c r="E23" s="44">
        <f>SUM(E4:E22)</f>
        <v>15</v>
      </c>
      <c r="F23" s="44"/>
      <c r="G23" s="44">
        <f>SUM(G4:G22)</f>
        <v>25</v>
      </c>
      <c r="H23" s="44"/>
      <c r="I23" s="44">
        <f>SUM(I4:I22)</f>
        <v>45</v>
      </c>
      <c r="J23" s="44"/>
      <c r="K23" s="44">
        <f>SUM(K4:K22)</f>
        <v>15</v>
      </c>
      <c r="L23" s="30">
        <f>C23+E23+G23+I23+K23</f>
        <v>110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N18" sqref="N18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ht="26.2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5" t="s">
        <v>72</v>
      </c>
      <c r="K17" s="34">
        <f>5</f>
        <v>5</v>
      </c>
      <c r="L17" s="30">
        <f t="shared" si="0"/>
        <v>5</v>
      </c>
    </row>
    <row r="18" spans="1:12" x14ac:dyDescent="0.25">
      <c r="A18" s="18" t="s">
        <v>53</v>
      </c>
      <c r="B18" s="34" t="s">
        <v>71</v>
      </c>
      <c r="C18" s="34">
        <f>5</f>
        <v>5</v>
      </c>
      <c r="D18" s="34"/>
      <c r="E18" s="34"/>
      <c r="F18" s="40"/>
      <c r="G18" s="34"/>
      <c r="H18" s="34" t="s">
        <v>59</v>
      </c>
      <c r="I18" s="34">
        <f>15</f>
        <v>15</v>
      </c>
      <c r="J18" s="33"/>
      <c r="K18" s="34"/>
      <c r="L18" s="30">
        <f t="shared" si="0"/>
        <v>20</v>
      </c>
    </row>
    <row r="19" spans="1:12" x14ac:dyDescent="0.25">
      <c r="A19" s="18" t="s">
        <v>56</v>
      </c>
      <c r="B19" s="34" t="s">
        <v>66</v>
      </c>
      <c r="C19" s="34">
        <f>30</f>
        <v>30</v>
      </c>
      <c r="D19" s="34"/>
      <c r="E19" s="34"/>
      <c r="F19" s="34"/>
      <c r="G19" s="34"/>
      <c r="H19" s="34"/>
      <c r="I19" s="34"/>
      <c r="J19" s="40"/>
      <c r="K19" s="34"/>
      <c r="L19" s="30">
        <f t="shared" si="0"/>
        <v>30</v>
      </c>
    </row>
    <row r="20" spans="1:12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40"/>
      <c r="K20" s="34"/>
      <c r="L20" s="30">
        <f t="shared" si="0"/>
        <v>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40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35</v>
      </c>
      <c r="D23" s="44"/>
      <c r="E23" s="44">
        <f>SUM(E4:E22)</f>
        <v>0</v>
      </c>
      <c r="F23" s="44"/>
      <c r="G23" s="44">
        <f>SUM(G4:G22)</f>
        <v>0</v>
      </c>
      <c r="H23" s="44"/>
      <c r="I23" s="44">
        <f>SUM(I4:I22)</f>
        <v>15</v>
      </c>
      <c r="J23" s="44"/>
      <c r="K23" s="44">
        <f>SUM(K4:K22)</f>
        <v>5</v>
      </c>
      <c r="L23" s="30">
        <f>C23+E23+G23+I23+K23</f>
        <v>55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J20" sqref="J20"/>
    </sheetView>
  </sheetViews>
  <sheetFormatPr defaultRowHeight="15.75" x14ac:dyDescent="0.2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28" customWidth="1"/>
  </cols>
  <sheetData>
    <row r="1" spans="1:12" x14ac:dyDescent="0.25">
      <c r="B1" s="11" t="s">
        <v>38</v>
      </c>
      <c r="D1" s="11" t="s">
        <v>39</v>
      </c>
      <c r="F1" s="11" t="s">
        <v>40</v>
      </c>
      <c r="H1" s="11" t="s">
        <v>41</v>
      </c>
      <c r="J1" s="11" t="s">
        <v>42</v>
      </c>
      <c r="L1" s="28" t="s">
        <v>43</v>
      </c>
    </row>
    <row r="3" spans="1:12" ht="47.25" x14ac:dyDescent="0.25">
      <c r="A3" s="22" t="s">
        <v>44</v>
      </c>
      <c r="B3" s="12"/>
      <c r="D3" s="12"/>
      <c r="F3" s="12"/>
      <c r="H3" s="12"/>
      <c r="J3" s="12"/>
      <c r="L3" s="29"/>
    </row>
    <row r="4" spans="1:12" x14ac:dyDescent="0.25">
      <c r="A4" s="13" t="s">
        <v>45</v>
      </c>
      <c r="B4" s="14"/>
      <c r="C4" s="20"/>
      <c r="D4" s="27"/>
      <c r="E4" s="20"/>
      <c r="F4" s="14"/>
      <c r="G4" s="20"/>
      <c r="H4" s="14"/>
      <c r="I4" s="20"/>
      <c r="J4" s="14"/>
      <c r="K4" s="20"/>
      <c r="L4" s="30">
        <f>C4+E4+G4+I4+K4</f>
        <v>0</v>
      </c>
    </row>
    <row r="5" spans="1:12" x14ac:dyDescent="0.25">
      <c r="A5" s="15" t="s">
        <v>47</v>
      </c>
      <c r="B5" s="35"/>
      <c r="C5" s="20"/>
      <c r="D5" s="25"/>
      <c r="E5" s="20"/>
      <c r="F5" s="33"/>
      <c r="G5" s="20"/>
      <c r="H5" s="21"/>
      <c r="I5" s="20"/>
      <c r="J5" s="21"/>
      <c r="K5" s="20"/>
      <c r="L5" s="30">
        <f>C5+E5+G5+I5+K5</f>
        <v>0</v>
      </c>
    </row>
    <row r="6" spans="1:12" x14ac:dyDescent="0.25">
      <c r="A6" s="12"/>
      <c r="B6" s="12"/>
      <c r="D6" s="12"/>
      <c r="F6" s="12"/>
      <c r="H6" s="12"/>
      <c r="J6" s="12"/>
      <c r="L6" s="29"/>
    </row>
    <row r="7" spans="1:12" ht="47.25" x14ac:dyDescent="0.25">
      <c r="A7" s="22" t="s">
        <v>48</v>
      </c>
      <c r="B7" s="12"/>
      <c r="D7" s="12"/>
      <c r="F7" s="12"/>
      <c r="H7" s="12"/>
      <c r="J7" s="12"/>
      <c r="L7" s="29"/>
    </row>
    <row r="8" spans="1:12" x14ac:dyDescent="0.25">
      <c r="A8" s="15" t="s">
        <v>45</v>
      </c>
      <c r="B8" s="35"/>
      <c r="C8" s="20"/>
      <c r="D8" s="14"/>
      <c r="E8" s="20"/>
      <c r="F8" s="35"/>
      <c r="G8" s="20"/>
      <c r="H8" s="14"/>
      <c r="I8" s="20"/>
      <c r="J8" s="33"/>
      <c r="K8" s="20"/>
      <c r="L8" s="30">
        <f>C8+E8+G8+I8+K8</f>
        <v>0</v>
      </c>
    </row>
    <row r="9" spans="1:12" x14ac:dyDescent="0.25">
      <c r="A9" s="15" t="s">
        <v>47</v>
      </c>
      <c r="B9" s="36"/>
      <c r="C9" s="20"/>
      <c r="D9" s="33"/>
      <c r="E9" s="20"/>
      <c r="F9" s="33"/>
      <c r="G9" s="20"/>
      <c r="H9" s="33"/>
      <c r="I9" s="20"/>
      <c r="J9" s="14"/>
      <c r="K9" s="20"/>
      <c r="L9" s="30">
        <f>C9+E9+G9+I9+K9</f>
        <v>0</v>
      </c>
    </row>
    <row r="10" spans="1:12" x14ac:dyDescent="0.25">
      <c r="A10" s="12"/>
      <c r="B10" s="12"/>
      <c r="D10" s="12"/>
      <c r="F10" s="12"/>
      <c r="H10" s="12"/>
      <c r="J10" s="12"/>
      <c r="L10" s="29"/>
    </row>
    <row r="11" spans="1:12" ht="31.5" x14ac:dyDescent="0.25">
      <c r="A11" s="22" t="s">
        <v>49</v>
      </c>
      <c r="B11" s="16"/>
      <c r="D11" s="16"/>
      <c r="F11" s="16"/>
      <c r="H11" s="16"/>
      <c r="J11" s="16"/>
      <c r="L11" s="29"/>
    </row>
    <row r="12" spans="1:12" x14ac:dyDescent="0.25">
      <c r="A12" s="15" t="s">
        <v>45</v>
      </c>
      <c r="B12" s="37"/>
      <c r="C12" s="34"/>
      <c r="D12" s="37"/>
      <c r="E12" s="34"/>
      <c r="F12" s="32"/>
      <c r="G12" s="34"/>
      <c r="H12" s="37"/>
      <c r="I12" s="34"/>
      <c r="J12" s="37"/>
      <c r="K12" s="34"/>
      <c r="L12" s="30">
        <f>C12+E12+G12+I12+K12</f>
        <v>0</v>
      </c>
    </row>
    <row r="13" spans="1:12" x14ac:dyDescent="0.25">
      <c r="A13" s="15" t="s">
        <v>47</v>
      </c>
      <c r="B13" s="31"/>
      <c r="C13" s="34"/>
      <c r="D13" s="27"/>
      <c r="E13" s="34"/>
      <c r="F13" s="39"/>
      <c r="G13" s="34"/>
      <c r="H13" s="32"/>
      <c r="I13" s="34"/>
      <c r="J13" s="32"/>
      <c r="K13" s="34"/>
      <c r="L13" s="30">
        <f>C13+E13+G13+I13+K13</f>
        <v>0</v>
      </c>
    </row>
    <row r="14" spans="1:12" x14ac:dyDescent="0.25">
      <c r="A14" s="17" t="s">
        <v>50</v>
      </c>
      <c r="B14" s="40"/>
      <c r="C14" s="34"/>
      <c r="D14" s="40"/>
      <c r="E14" s="34"/>
      <c r="F14" s="40"/>
      <c r="G14" s="34"/>
      <c r="H14" s="40"/>
      <c r="I14" s="34"/>
      <c r="J14" s="40"/>
      <c r="K14" s="34"/>
      <c r="L14" s="30">
        <f>C14+E14+G14+I14+K14</f>
        <v>0</v>
      </c>
    </row>
    <row r="15" spans="1:12" x14ac:dyDescent="0.25">
      <c r="B15" s="41"/>
      <c r="C15" s="42"/>
      <c r="D15" s="41"/>
      <c r="E15" s="42"/>
      <c r="F15" s="41"/>
      <c r="G15" s="42"/>
      <c r="H15" s="41"/>
      <c r="I15" s="42"/>
      <c r="J15" s="41"/>
      <c r="K15" s="42"/>
      <c r="L15" s="43"/>
    </row>
    <row r="16" spans="1:12" x14ac:dyDescent="0.25">
      <c r="A16" s="23" t="s">
        <v>51</v>
      </c>
      <c r="B16" s="27"/>
      <c r="C16" s="34"/>
      <c r="D16" s="40"/>
      <c r="E16" s="34"/>
      <c r="F16" s="40"/>
      <c r="G16" s="34"/>
      <c r="H16" s="40"/>
      <c r="I16" s="34"/>
      <c r="J16" s="40"/>
      <c r="K16" s="34"/>
      <c r="L16" s="30">
        <f t="shared" ref="L16:L22" si="0">C16+E16+G16+I16+K16</f>
        <v>0</v>
      </c>
    </row>
    <row r="17" spans="1:12" ht="26.25" x14ac:dyDescent="0.25">
      <c r="A17" s="18" t="s">
        <v>52</v>
      </c>
      <c r="B17" s="40"/>
      <c r="C17" s="34"/>
      <c r="D17" s="40"/>
      <c r="E17" s="34"/>
      <c r="F17" s="40"/>
      <c r="G17" s="34"/>
      <c r="H17" s="40"/>
      <c r="I17" s="34"/>
      <c r="J17" s="35" t="s">
        <v>77</v>
      </c>
      <c r="K17" s="34">
        <f>10</f>
        <v>10</v>
      </c>
      <c r="L17" s="30">
        <f t="shared" si="0"/>
        <v>10</v>
      </c>
    </row>
    <row r="18" spans="1:12" x14ac:dyDescent="0.25">
      <c r="A18" s="18" t="s">
        <v>53</v>
      </c>
      <c r="B18" s="34" t="s">
        <v>65</v>
      </c>
      <c r="C18" s="34">
        <f>15</f>
        <v>15</v>
      </c>
      <c r="D18" s="34"/>
      <c r="E18" s="34"/>
      <c r="F18" s="40"/>
      <c r="G18" s="34"/>
      <c r="H18" s="34"/>
      <c r="I18" s="34"/>
      <c r="J18" s="33"/>
      <c r="K18" s="34"/>
      <c r="L18" s="30">
        <f t="shared" si="0"/>
        <v>15</v>
      </c>
    </row>
    <row r="19" spans="1:12" x14ac:dyDescent="0.25">
      <c r="A19" s="18" t="s">
        <v>56</v>
      </c>
      <c r="B19" s="34" t="s">
        <v>57</v>
      </c>
      <c r="C19" s="34">
        <f>10</f>
        <v>10</v>
      </c>
      <c r="D19" s="34" t="s">
        <v>59</v>
      </c>
      <c r="E19" s="34">
        <f>15</f>
        <v>15</v>
      </c>
      <c r="F19" s="34" t="s">
        <v>57</v>
      </c>
      <c r="G19" s="34">
        <f>10</f>
        <v>10</v>
      </c>
      <c r="H19" s="34"/>
      <c r="I19" s="34"/>
      <c r="J19" s="40"/>
      <c r="K19" s="34"/>
      <c r="L19" s="30">
        <f t="shared" si="0"/>
        <v>35</v>
      </c>
    </row>
    <row r="20" spans="1:12" ht="51" x14ac:dyDescent="0.25">
      <c r="A20" s="18" t="s">
        <v>60</v>
      </c>
      <c r="B20" s="40"/>
      <c r="C20" s="34"/>
      <c r="D20" s="40"/>
      <c r="E20" s="34"/>
      <c r="F20" s="40"/>
      <c r="G20" s="34"/>
      <c r="H20" s="40"/>
      <c r="I20" s="34"/>
      <c r="J20" s="33" t="s">
        <v>79</v>
      </c>
      <c r="K20" s="34">
        <f>15+5</f>
        <v>20</v>
      </c>
      <c r="L20" s="30">
        <f t="shared" si="0"/>
        <v>20</v>
      </c>
    </row>
    <row r="21" spans="1:12" x14ac:dyDescent="0.25">
      <c r="A21" s="18" t="s">
        <v>61</v>
      </c>
      <c r="B21" s="40"/>
      <c r="C21" s="34"/>
      <c r="D21" s="40"/>
      <c r="E21" s="34"/>
      <c r="F21" s="40"/>
      <c r="G21" s="34"/>
      <c r="H21" s="40"/>
      <c r="I21" s="34"/>
      <c r="J21" s="35"/>
      <c r="K21" s="34"/>
      <c r="L21" s="30">
        <f t="shared" si="0"/>
        <v>0</v>
      </c>
    </row>
    <row r="22" spans="1:12" x14ac:dyDescent="0.25">
      <c r="A22" s="18" t="s">
        <v>62</v>
      </c>
      <c r="B22" s="40"/>
      <c r="C22" s="34"/>
      <c r="D22" s="40"/>
      <c r="E22" s="34"/>
      <c r="F22" s="40"/>
      <c r="G22" s="34"/>
      <c r="H22" s="40"/>
      <c r="I22" s="34"/>
      <c r="J22" s="40"/>
      <c r="K22" s="34"/>
      <c r="L22" s="30">
        <f t="shared" si="0"/>
        <v>0</v>
      </c>
    </row>
    <row r="23" spans="1:12" x14ac:dyDescent="0.25">
      <c r="A23" s="19" t="s">
        <v>43</v>
      </c>
      <c r="B23" s="41"/>
      <c r="C23" s="44">
        <f>SUM(C4:C22)</f>
        <v>25</v>
      </c>
      <c r="D23" s="44"/>
      <c r="E23" s="44">
        <f>SUM(E4:E22)</f>
        <v>15</v>
      </c>
      <c r="F23" s="44"/>
      <c r="G23" s="44">
        <f>SUM(G4:G22)</f>
        <v>10</v>
      </c>
      <c r="H23" s="44"/>
      <c r="I23" s="44">
        <f>SUM(I4:I22)</f>
        <v>0</v>
      </c>
      <c r="J23" s="44"/>
      <c r="K23" s="44">
        <f>SUM(K4:K22)</f>
        <v>30</v>
      </c>
      <c r="L23" s="30">
        <f>C23+E23+G23+I23+K23</f>
        <v>80</v>
      </c>
    </row>
    <row r="27" spans="1:12" x14ac:dyDescent="0.25">
      <c r="B27" s="11"/>
      <c r="D27" s="11"/>
      <c r="F27" s="11"/>
      <c r="H27" s="11"/>
      <c r="J27" s="11"/>
    </row>
    <row r="29" spans="1:12" ht="47.25" x14ac:dyDescent="0.25">
      <c r="A29" s="22" t="s">
        <v>44</v>
      </c>
      <c r="B29" s="12"/>
      <c r="D29" s="12"/>
      <c r="F29" s="12"/>
      <c r="H29" s="12"/>
      <c r="J29" s="12"/>
      <c r="L29" s="29"/>
    </row>
    <row r="30" spans="1:12" x14ac:dyDescent="0.25">
      <c r="A30" s="13" t="s">
        <v>45</v>
      </c>
      <c r="B30" s="40"/>
      <c r="C30" s="34"/>
      <c r="D30" s="40"/>
      <c r="E30" s="34"/>
      <c r="F30" s="40"/>
      <c r="G30" s="34"/>
      <c r="H30" s="40"/>
      <c r="I30" s="34"/>
      <c r="J30" s="40"/>
      <c r="K30" s="34"/>
      <c r="L30" s="38"/>
    </row>
    <row r="31" spans="1:12" x14ac:dyDescent="0.2">
      <c r="A31" s="15" t="s">
        <v>47</v>
      </c>
      <c r="B31" s="40"/>
      <c r="C31" s="34"/>
      <c r="D31" s="32"/>
      <c r="E31" s="34"/>
      <c r="F31" s="32"/>
      <c r="G31" s="34"/>
      <c r="H31" s="32"/>
      <c r="I31" s="34"/>
      <c r="J31" s="32"/>
      <c r="K31" s="34"/>
      <c r="L31" s="38"/>
    </row>
    <row r="32" spans="1:12" x14ac:dyDescent="0.25">
      <c r="A32" s="12"/>
      <c r="B32" s="45"/>
      <c r="C32" s="42"/>
      <c r="D32" s="45"/>
      <c r="E32" s="42"/>
      <c r="F32" s="45"/>
      <c r="G32" s="42"/>
      <c r="H32" s="45"/>
      <c r="I32" s="42"/>
      <c r="J32" s="45"/>
      <c r="K32" s="42"/>
      <c r="L32" s="46"/>
    </row>
    <row r="33" spans="1:12" ht="47.25" x14ac:dyDescent="0.2">
      <c r="A33" s="22" t="s">
        <v>48</v>
      </c>
      <c r="B33" s="45"/>
      <c r="C33" s="42"/>
      <c r="D33" s="45"/>
      <c r="E33" s="42"/>
      <c r="F33" s="45"/>
      <c r="G33" s="42"/>
      <c r="H33" s="45"/>
      <c r="I33" s="42"/>
      <c r="J33" s="45"/>
      <c r="K33" s="42"/>
      <c r="L33" s="46"/>
    </row>
    <row r="34" spans="1:12" x14ac:dyDescent="0.2">
      <c r="A34" s="15" t="s">
        <v>45</v>
      </c>
      <c r="B34" s="40"/>
      <c r="C34" s="34"/>
      <c r="D34" s="40"/>
      <c r="E34" s="34"/>
      <c r="F34" s="40"/>
      <c r="G34" s="34"/>
      <c r="H34" s="40"/>
      <c r="I34" s="34"/>
      <c r="J34" s="40"/>
      <c r="K34" s="34"/>
      <c r="L34" s="38"/>
    </row>
    <row r="35" spans="1:12" x14ac:dyDescent="0.2">
      <c r="A35" s="15" t="s">
        <v>47</v>
      </c>
      <c r="B35" s="40"/>
      <c r="C35" s="34"/>
      <c r="D35" s="32"/>
      <c r="E35" s="34"/>
      <c r="F35" s="40"/>
      <c r="G35" s="34"/>
      <c r="H35" s="40"/>
      <c r="I35" s="34"/>
      <c r="J35" s="40"/>
      <c r="K35" s="34"/>
      <c r="L35" s="38"/>
    </row>
    <row r="36" spans="1:12" x14ac:dyDescent="0.25">
      <c r="A36" s="12"/>
      <c r="B36" s="45"/>
      <c r="C36" s="42"/>
      <c r="D36" s="45"/>
      <c r="E36" s="42"/>
      <c r="F36" s="45"/>
      <c r="G36" s="42"/>
      <c r="H36" s="45"/>
      <c r="I36" s="42"/>
      <c r="J36" s="45"/>
      <c r="K36" s="42"/>
      <c r="L36" s="46"/>
    </row>
    <row r="37" spans="1:12" ht="31.5" x14ac:dyDescent="0.2">
      <c r="A37" s="22" t="s">
        <v>49</v>
      </c>
      <c r="B37" s="47"/>
      <c r="C37" s="42"/>
      <c r="D37" s="47"/>
      <c r="E37" s="42"/>
      <c r="F37" s="47"/>
      <c r="G37" s="42"/>
      <c r="H37" s="47"/>
      <c r="I37" s="42"/>
      <c r="J37" s="47"/>
      <c r="K37" s="42"/>
      <c r="L37" s="46"/>
    </row>
    <row r="38" spans="1:12" x14ac:dyDescent="0.2">
      <c r="A38" s="15" t="s">
        <v>45</v>
      </c>
      <c r="B38" s="37"/>
      <c r="C38" s="34"/>
      <c r="D38" s="37"/>
      <c r="E38" s="34"/>
      <c r="F38" s="32"/>
      <c r="G38" s="34"/>
      <c r="H38" s="37"/>
      <c r="I38" s="34"/>
      <c r="J38" s="37"/>
      <c r="K38" s="34"/>
      <c r="L38" s="38"/>
    </row>
    <row r="39" spans="1:12" x14ac:dyDescent="0.2">
      <c r="A39" s="15" t="s">
        <v>47</v>
      </c>
      <c r="B39" s="40"/>
      <c r="C39" s="34"/>
      <c r="D39" s="40"/>
      <c r="E39" s="34"/>
      <c r="F39" s="39"/>
      <c r="G39" s="34"/>
      <c r="H39" s="32"/>
      <c r="I39" s="34"/>
      <c r="J39" s="32"/>
      <c r="K39" s="34"/>
      <c r="L39" s="38"/>
    </row>
    <row r="40" spans="1:12" x14ac:dyDescent="0.2">
      <c r="A40" s="17" t="s">
        <v>50</v>
      </c>
      <c r="B40" s="40"/>
      <c r="C40" s="34"/>
      <c r="D40" s="40"/>
      <c r="E40" s="34"/>
      <c r="F40" s="40"/>
      <c r="G40" s="34"/>
      <c r="H40" s="40"/>
      <c r="I40" s="34"/>
      <c r="J40" s="40"/>
      <c r="K40" s="34"/>
      <c r="L40" s="38"/>
    </row>
    <row r="41" spans="1:12" x14ac:dyDescent="0.25"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3"/>
    </row>
    <row r="42" spans="1:12" x14ac:dyDescent="0.2">
      <c r="A42" s="23" t="s">
        <v>51</v>
      </c>
      <c r="B42" s="40"/>
      <c r="C42" s="34"/>
      <c r="D42" s="40"/>
      <c r="E42" s="34"/>
      <c r="F42" s="40"/>
      <c r="G42" s="34"/>
      <c r="H42" s="40"/>
      <c r="I42" s="34"/>
      <c r="J42" s="40"/>
      <c r="K42" s="34"/>
      <c r="L42" s="38"/>
    </row>
    <row r="43" spans="1:12" x14ac:dyDescent="0.2">
      <c r="A43" s="18" t="s">
        <v>52</v>
      </c>
      <c r="B43" s="40"/>
      <c r="C43" s="34"/>
      <c r="D43" s="40"/>
      <c r="E43" s="34"/>
      <c r="F43" s="40"/>
      <c r="G43" s="34"/>
      <c r="H43" s="40"/>
      <c r="I43" s="34"/>
      <c r="J43" s="40"/>
      <c r="K43" s="34"/>
      <c r="L43" s="38"/>
    </row>
    <row r="44" spans="1:12" x14ac:dyDescent="0.2">
      <c r="A44" s="18" t="s">
        <v>53</v>
      </c>
      <c r="B44" s="41"/>
      <c r="C44" s="34"/>
      <c r="D44" s="40"/>
      <c r="E44" s="34"/>
      <c r="F44" s="40"/>
      <c r="G44" s="34"/>
      <c r="H44" s="40"/>
      <c r="I44" s="34"/>
      <c r="J44" s="40"/>
      <c r="K44" s="34"/>
      <c r="L44" s="38"/>
    </row>
    <row r="45" spans="1:12" x14ac:dyDescent="0.2">
      <c r="A45" s="18" t="s">
        <v>56</v>
      </c>
      <c r="B45" s="41"/>
      <c r="C45" s="34"/>
      <c r="D45" s="34"/>
      <c r="E45" s="34"/>
      <c r="F45" s="34"/>
      <c r="G45" s="34"/>
      <c r="H45" s="40"/>
      <c r="I45" s="34"/>
      <c r="J45" s="40"/>
      <c r="K45" s="34"/>
      <c r="L45" s="38"/>
    </row>
    <row r="46" spans="1:12" x14ac:dyDescent="0.2">
      <c r="A46" s="18" t="s">
        <v>60</v>
      </c>
      <c r="B46" s="34"/>
      <c r="C46" s="34"/>
      <c r="D46" s="34"/>
      <c r="E46" s="34"/>
      <c r="F46" s="34"/>
      <c r="G46" s="34"/>
      <c r="H46" s="40"/>
      <c r="I46" s="34"/>
      <c r="J46" s="40"/>
      <c r="K46" s="34"/>
      <c r="L46" s="38"/>
    </row>
    <row r="47" spans="1:12" x14ac:dyDescent="0.2">
      <c r="A47" s="18" t="s">
        <v>63</v>
      </c>
      <c r="B47" s="40"/>
      <c r="C47" s="34"/>
      <c r="D47" s="40"/>
      <c r="E47" s="34"/>
      <c r="F47" s="40"/>
      <c r="G47" s="34"/>
      <c r="H47" s="40"/>
      <c r="I47" s="34"/>
      <c r="J47" s="40"/>
      <c r="K47" s="34"/>
      <c r="L47" s="38"/>
    </row>
    <row r="48" spans="1:12" x14ac:dyDescent="0.2">
      <c r="A48" s="18" t="s">
        <v>61</v>
      </c>
      <c r="B48" s="40"/>
      <c r="C48" s="34"/>
      <c r="D48" s="40"/>
      <c r="E48" s="34"/>
      <c r="F48" s="40"/>
      <c r="G48" s="34"/>
      <c r="H48" s="40"/>
      <c r="I48" s="34"/>
      <c r="J48" s="40"/>
      <c r="K48" s="34"/>
      <c r="L48" s="38"/>
    </row>
    <row r="49" spans="1:12" x14ac:dyDescent="0.2">
      <c r="A49" s="18" t="s">
        <v>62</v>
      </c>
      <c r="B49" s="40"/>
      <c r="C49" s="34"/>
      <c r="D49" s="40"/>
      <c r="E49" s="34"/>
      <c r="F49" s="40"/>
      <c r="G49" s="34"/>
      <c r="H49" s="40"/>
      <c r="I49" s="34"/>
      <c r="J49" s="40"/>
      <c r="K49" s="34"/>
      <c r="L49" s="38"/>
    </row>
    <row r="50" spans="1:12" x14ac:dyDescent="0.2">
      <c r="A50" s="19" t="s">
        <v>43</v>
      </c>
      <c r="B50" s="41"/>
      <c r="C50" s="44"/>
      <c r="D50" s="41"/>
      <c r="E50" s="44"/>
      <c r="F50" s="41"/>
      <c r="G50" s="44"/>
      <c r="H50" s="41"/>
      <c r="I50" s="44"/>
      <c r="J50" s="41"/>
      <c r="K50" s="44"/>
      <c r="L5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ZESTAWIENIE </vt:lpstr>
      <vt:lpstr>1AMP</vt:lpstr>
      <vt:lpstr>1BP</vt:lpstr>
      <vt:lpstr>2AMP</vt:lpstr>
      <vt:lpstr>2BP</vt:lpstr>
      <vt:lpstr>2BAG</vt:lpstr>
      <vt:lpstr>2MG</vt:lpstr>
      <vt:lpstr>3BM</vt:lpstr>
      <vt:lpstr>4AM</vt:lpstr>
      <vt:lpstr>4B</vt:lpstr>
      <vt:lpstr>1fp</vt:lpstr>
      <vt:lpstr>1bu</vt:lpstr>
      <vt:lpstr>1up</vt:lpstr>
      <vt:lpstr>2fp</vt:lpstr>
      <vt:lpstr>2.bp</vt:lpstr>
      <vt:lpstr>2ump</vt:lpstr>
      <vt:lpstr>2fg</vt:lpstr>
      <vt:lpstr>2bg</vt:lpstr>
      <vt:lpstr>2umg</vt:lpstr>
      <vt:lpstr>3bf</vt:lpstr>
      <vt:lpstr>3u</vt:lpstr>
    </vt:vector>
  </TitlesOfParts>
  <Company>zs5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Użytkownik systemu Windows</cp:lastModifiedBy>
  <cp:revision/>
  <dcterms:created xsi:type="dcterms:W3CDTF">2006-10-18T13:11:05Z</dcterms:created>
  <dcterms:modified xsi:type="dcterms:W3CDTF">2021-01-28T09:27:32Z</dcterms:modified>
</cp:coreProperties>
</file>