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1910" tabRatio="825"/>
  </bookViews>
  <sheets>
    <sheet name="ZESTAWIENIE " sheetId="25" r:id="rId1"/>
    <sheet name="TABELA" sheetId="3" r:id="rId2"/>
    <sheet name="1BM" sheetId="4" r:id="rId3"/>
    <sheet name="2AM" sheetId="7" r:id="rId4"/>
    <sheet name="2B" sheetId="8" r:id="rId5"/>
    <sheet name="3AM" sheetId="27" r:id="rId6"/>
    <sheet name="3B" sheetId="9" r:id="rId7"/>
    <sheet name="4AM" sheetId="24" r:id="rId8"/>
    <sheet name="4B" sheetId="10" r:id="rId9"/>
    <sheet name="1fb" sheetId="12" r:id="rId10"/>
    <sheet name="1u" sheetId="13" r:id="rId11"/>
    <sheet name="2bf" sheetId="15" r:id="rId12"/>
    <sheet name="2u" sheetId="16" r:id="rId13"/>
    <sheet name="3f" sheetId="19" r:id="rId14"/>
    <sheet name="3u" sheetId="20" r:id="rId15"/>
    <sheet name="3wb" sheetId="14" r:id="rId16"/>
  </sheets>
  <calcPr calcId="125725"/>
</workbook>
</file>

<file path=xl/calcChain.xml><?xml version="1.0" encoding="utf-8"?>
<calcChain xmlns="http://schemas.openxmlformats.org/spreadsheetml/2006/main">
  <c r="K18" i="19"/>
  <c r="K20" i="15"/>
  <c r="K20" i="10"/>
  <c r="K20" i="9"/>
  <c r="L20"/>
  <c r="D16" i="25"/>
  <c r="K20" i="8"/>
  <c r="K20" i="24"/>
  <c r="K18" i="10"/>
  <c r="K18" i="9"/>
  <c r="K18" i="4"/>
  <c r="I12" i="7"/>
  <c r="I12" i="8"/>
  <c r="I12" i="10"/>
  <c r="L12"/>
  <c r="I12" i="9"/>
  <c r="G5" i="8"/>
  <c r="G5" i="9"/>
  <c r="G23"/>
  <c r="G12"/>
  <c r="G14"/>
  <c r="L14"/>
  <c r="H11" i="3"/>
  <c r="G9" i="15"/>
  <c r="K9"/>
  <c r="K8" i="4"/>
  <c r="K8" i="16"/>
  <c r="K8" i="15"/>
  <c r="K8" i="13"/>
  <c r="K8" i="9"/>
  <c r="K8" i="27"/>
  <c r="K8" i="7"/>
  <c r="K23"/>
  <c r="I9" i="14"/>
  <c r="I9" i="15"/>
  <c r="L9"/>
  <c r="M8" i="3"/>
  <c r="I9" i="10"/>
  <c r="I9" i="9"/>
  <c r="I23"/>
  <c r="I9" i="27"/>
  <c r="I9" i="8"/>
  <c r="I9" i="7"/>
  <c r="I9" i="4"/>
  <c r="K9" i="27"/>
  <c r="K9" i="9"/>
  <c r="K9" i="24"/>
  <c r="K9" i="10"/>
  <c r="K23"/>
  <c r="G9" i="14"/>
  <c r="L9"/>
  <c r="G9" i="27"/>
  <c r="G9" i="8"/>
  <c r="G9" i="7"/>
  <c r="G9" i="4"/>
  <c r="G9" i="9"/>
  <c r="G9" i="10"/>
  <c r="I19" i="12"/>
  <c r="I19" i="10"/>
  <c r="I19" i="9"/>
  <c r="I19" i="27"/>
  <c r="L19"/>
  <c r="I19" i="8"/>
  <c r="I19" i="7"/>
  <c r="L19"/>
  <c r="E15" i="3"/>
  <c r="I19" i="4"/>
  <c r="I18" i="27"/>
  <c r="I23"/>
  <c r="I18" i="4"/>
  <c r="I18" i="9"/>
  <c r="G8" i="10"/>
  <c r="G8" i="9"/>
  <c r="L8"/>
  <c r="G8" i="8"/>
  <c r="G18" i="16"/>
  <c r="L18"/>
  <c r="N14" i="3"/>
  <c r="G19" i="12"/>
  <c r="G19" i="10"/>
  <c r="L19"/>
  <c r="G19" i="9"/>
  <c r="G19" i="8"/>
  <c r="L19"/>
  <c r="G19" i="7"/>
  <c r="G19" i="4"/>
  <c r="G18" i="8"/>
  <c r="G18" i="9"/>
  <c r="L18"/>
  <c r="D14" i="25"/>
  <c r="G18" i="13"/>
  <c r="L9" i="4"/>
  <c r="D8" i="3"/>
  <c r="E5" i="9"/>
  <c r="E12"/>
  <c r="G12" i="7"/>
  <c r="E12"/>
  <c r="L12"/>
  <c r="C12"/>
  <c r="G13" i="15"/>
  <c r="L13"/>
  <c r="I10" i="25"/>
  <c r="E13" i="15"/>
  <c r="G13" i="19"/>
  <c r="C5" i="7"/>
  <c r="G5" i="19"/>
  <c r="L5"/>
  <c r="E13"/>
  <c r="C13"/>
  <c r="C23"/>
  <c r="G8" i="4"/>
  <c r="G12" i="8"/>
  <c r="L12"/>
  <c r="G12" i="12"/>
  <c r="G12" i="13"/>
  <c r="G23"/>
  <c r="G12" i="15"/>
  <c r="G12" i="16"/>
  <c r="G12" i="20"/>
  <c r="G12" i="19"/>
  <c r="E19" i="13"/>
  <c r="E19" i="12"/>
  <c r="L19"/>
  <c r="K15" i="3"/>
  <c r="E19" i="10"/>
  <c r="E19" i="9"/>
  <c r="L19"/>
  <c r="D15" i="25"/>
  <c r="E19" i="27"/>
  <c r="E19" i="4"/>
  <c r="L19"/>
  <c r="E18" i="9"/>
  <c r="E18" i="10"/>
  <c r="L18"/>
  <c r="J14" i="3"/>
  <c r="E18" i="4"/>
  <c r="C13" i="8"/>
  <c r="L5"/>
  <c r="G5" i="7"/>
  <c r="G23"/>
  <c r="G5" i="4"/>
  <c r="G5" i="10"/>
  <c r="G12" i="24"/>
  <c r="E9" i="9"/>
  <c r="E9" i="8"/>
  <c r="E9" i="10"/>
  <c r="E23"/>
  <c r="E9" i="7"/>
  <c r="E9" i="15"/>
  <c r="E13" i="8"/>
  <c r="E9" i="13"/>
  <c r="E9" i="4"/>
  <c r="C9"/>
  <c r="C9" i="15"/>
  <c r="C9" i="12"/>
  <c r="C19" i="10"/>
  <c r="C19" i="9"/>
  <c r="C18"/>
  <c r="C19" i="27"/>
  <c r="C5" i="4"/>
  <c r="C19"/>
  <c r="C18"/>
  <c r="C19" i="12"/>
  <c r="C19" i="8"/>
  <c r="C19" i="7"/>
  <c r="C18"/>
  <c r="C12" i="8"/>
  <c r="C13" i="15"/>
  <c r="C13" i="12"/>
  <c r="J37" i="25"/>
  <c r="P36"/>
  <c r="G36"/>
  <c r="D35"/>
  <c r="F34"/>
  <c r="J33"/>
  <c r="M32"/>
  <c r="E32"/>
  <c r="J31"/>
  <c r="P30"/>
  <c r="G30"/>
  <c r="D29"/>
  <c r="N27"/>
  <c r="H25"/>
  <c r="P24"/>
  <c r="P38" s="1"/>
  <c r="G24"/>
  <c r="P18"/>
  <c r="H18"/>
  <c r="Q17"/>
  <c r="L17"/>
  <c r="O16"/>
  <c r="O15"/>
  <c r="N15"/>
  <c r="M14"/>
  <c r="O13"/>
  <c r="D13"/>
  <c r="E13"/>
  <c r="E19" s="1"/>
  <c r="I12"/>
  <c r="N12"/>
  <c r="G12"/>
  <c r="P11"/>
  <c r="H11"/>
  <c r="G11"/>
  <c r="D10"/>
  <c r="O9"/>
  <c r="P8"/>
  <c r="O6"/>
  <c r="M6"/>
  <c r="L5"/>
  <c r="D32" i="3"/>
  <c r="L32"/>
  <c r="Q32"/>
  <c r="I33"/>
  <c r="M33"/>
  <c r="E34"/>
  <c r="L34"/>
  <c r="Q34"/>
  <c r="K35"/>
  <c r="F36"/>
  <c r="I37"/>
  <c r="M37"/>
  <c r="Q37"/>
  <c r="M31"/>
  <c r="I31"/>
  <c r="F29"/>
  <c r="J29"/>
  <c r="N29"/>
  <c r="D30"/>
  <c r="L30"/>
  <c r="Q30"/>
  <c r="L28"/>
  <c r="F28"/>
  <c r="D28"/>
  <c r="I27"/>
  <c r="K27"/>
  <c r="M27"/>
  <c r="P27"/>
  <c r="Q26"/>
  <c r="G26"/>
  <c r="E26"/>
  <c r="D25"/>
  <c r="D39" s="1"/>
  <c r="H25"/>
  <c r="J25"/>
  <c r="M25"/>
  <c r="M24"/>
  <c r="M39" s="1"/>
  <c r="J24"/>
  <c r="G24"/>
  <c r="E13"/>
  <c r="I13"/>
  <c r="M13"/>
  <c r="P13"/>
  <c r="E14"/>
  <c r="K14"/>
  <c r="M14"/>
  <c r="M15"/>
  <c r="P15"/>
  <c r="G16"/>
  <c r="N16"/>
  <c r="D17"/>
  <c r="F17"/>
  <c r="J17"/>
  <c r="L17"/>
  <c r="N17"/>
  <c r="Q17"/>
  <c r="G18"/>
  <c r="I18"/>
  <c r="Q18"/>
  <c r="M12"/>
  <c r="K12"/>
  <c r="I12"/>
  <c r="F12"/>
  <c r="D12"/>
  <c r="E10"/>
  <c r="H10"/>
  <c r="E11"/>
  <c r="J11"/>
  <c r="N11"/>
  <c r="Q11"/>
  <c r="G9"/>
  <c r="N8"/>
  <c r="P8"/>
  <c r="P19" s="1"/>
  <c r="P38" s="1"/>
  <c r="G6"/>
  <c r="Q6"/>
  <c r="N5"/>
  <c r="L5"/>
  <c r="L19" s="1"/>
  <c r="L38" s="1"/>
  <c r="L40" s="1"/>
  <c r="J5"/>
  <c r="F5"/>
  <c r="D5"/>
  <c r="K50" i="14"/>
  <c r="I50"/>
  <c r="G50"/>
  <c r="E50"/>
  <c r="C50"/>
  <c r="L50"/>
  <c r="L49"/>
  <c r="L48"/>
  <c r="Q37" i="25"/>
  <c r="L47" i="14"/>
  <c r="Q36" i="25"/>
  <c r="L46" i="14"/>
  <c r="L45"/>
  <c r="Q34" i="25"/>
  <c r="L44" i="14"/>
  <c r="L43"/>
  <c r="Q32" i="25"/>
  <c r="L42" i="14"/>
  <c r="L40"/>
  <c r="Q30" i="25"/>
  <c r="L39" i="14"/>
  <c r="L38"/>
  <c r="L35"/>
  <c r="L34"/>
  <c r="Q26" i="25"/>
  <c r="L31" i="14"/>
  <c r="Q25" i="25"/>
  <c r="L30" i="14"/>
  <c r="Q24" i="25"/>
  <c r="Q38" s="1"/>
  <c r="K23" i="14"/>
  <c r="I23"/>
  <c r="E23"/>
  <c r="C23"/>
  <c r="L22"/>
  <c r="O18" i="25"/>
  <c r="L21" i="14"/>
  <c r="O17" i="25"/>
  <c r="L20" i="14"/>
  <c r="Q16" i="3"/>
  <c r="L19" i="14"/>
  <c r="Q15" i="3"/>
  <c r="L18" i="14"/>
  <c r="O14" i="25"/>
  <c r="L17" i="14"/>
  <c r="Q13" i="3"/>
  <c r="Q19" s="1"/>
  <c r="Q38" s="1"/>
  <c r="L16" i="14"/>
  <c r="L14"/>
  <c r="O11" i="25"/>
  <c r="L13" i="14"/>
  <c r="O10" i="25"/>
  <c r="L12" i="14"/>
  <c r="Q9" i="3"/>
  <c r="L8" i="14"/>
  <c r="L5"/>
  <c r="L4"/>
  <c r="K50" i="20"/>
  <c r="I50"/>
  <c r="G50"/>
  <c r="E50"/>
  <c r="C50"/>
  <c r="L50"/>
  <c r="L49"/>
  <c r="L48"/>
  <c r="L47"/>
  <c r="P36" i="3"/>
  <c r="L46" i="20"/>
  <c r="P35" i="25"/>
  <c r="L45" i="20"/>
  <c r="L44"/>
  <c r="L43"/>
  <c r="L42"/>
  <c r="L40"/>
  <c r="P30" i="3"/>
  <c r="L39" i="20"/>
  <c r="L38"/>
  <c r="P28" i="25"/>
  <c r="L35" i="20"/>
  <c r="P27" i="25"/>
  <c r="L34" i="20"/>
  <c r="P26" i="25"/>
  <c r="L31" i="20"/>
  <c r="L30"/>
  <c r="P24" i="3"/>
  <c r="K23" i="20"/>
  <c r="I23"/>
  <c r="G23"/>
  <c r="E23"/>
  <c r="C23"/>
  <c r="L22"/>
  <c r="L21"/>
  <c r="P17" i="3"/>
  <c r="L20" i="20"/>
  <c r="Q16" i="25"/>
  <c r="L19" i="20"/>
  <c r="Q15" i="25"/>
  <c r="L18" i="20"/>
  <c r="L17"/>
  <c r="Q13" i="25"/>
  <c r="L16" i="20"/>
  <c r="Q12" i="25"/>
  <c r="L14" i="20"/>
  <c r="Q11" i="25"/>
  <c r="L13" i="20"/>
  <c r="L12"/>
  <c r="P9" i="3"/>
  <c r="L9" i="20"/>
  <c r="Q8" i="25"/>
  <c r="L8" i="20"/>
  <c r="Q7" i="25"/>
  <c r="L5" i="20"/>
  <c r="Q6" i="25"/>
  <c r="L4" i="20"/>
  <c r="Q5" i="25"/>
  <c r="K50" i="19"/>
  <c r="I50"/>
  <c r="G50"/>
  <c r="E50"/>
  <c r="C50"/>
  <c r="L50"/>
  <c r="L49"/>
  <c r="L48"/>
  <c r="L47"/>
  <c r="O36" i="3"/>
  <c r="L46" i="19"/>
  <c r="L45"/>
  <c r="L44"/>
  <c r="O33" i="25"/>
  <c r="L43" i="19"/>
  <c r="L42"/>
  <c r="O31" i="3"/>
  <c r="L40" i="19"/>
  <c r="L39"/>
  <c r="L38"/>
  <c r="L35"/>
  <c r="O27" i="3"/>
  <c r="L34" i="19"/>
  <c r="O26" i="25"/>
  <c r="L31" i="19"/>
  <c r="O25" i="25"/>
  <c r="L30" i="19"/>
  <c r="O24" i="25"/>
  <c r="O38" s="1"/>
  <c r="K23" i="19"/>
  <c r="I23"/>
  <c r="E23"/>
  <c r="L22"/>
  <c r="J18" i="25"/>
  <c r="L21" i="19"/>
  <c r="O17" i="3"/>
  <c r="L20" i="19"/>
  <c r="L19"/>
  <c r="L18"/>
  <c r="O14" i="3"/>
  <c r="L17" i="19"/>
  <c r="L16"/>
  <c r="L14"/>
  <c r="J11" i="25"/>
  <c r="L12" i="19"/>
  <c r="J9" i="25"/>
  <c r="L9" i="19"/>
  <c r="L8"/>
  <c r="O7" i="3"/>
  <c r="L4" i="19"/>
  <c r="K50" i="16"/>
  <c r="I50"/>
  <c r="G50"/>
  <c r="E50"/>
  <c r="C50"/>
  <c r="L50"/>
  <c r="L49"/>
  <c r="L48"/>
  <c r="N37" i="3"/>
  <c r="L47" i="16"/>
  <c r="N36" i="25"/>
  <c r="L46" i="16"/>
  <c r="L45"/>
  <c r="L44"/>
  <c r="N33" i="3"/>
  <c r="L43" i="16"/>
  <c r="L42"/>
  <c r="N31" i="3"/>
  <c r="L40" i="16"/>
  <c r="L39"/>
  <c r="N29" i="25"/>
  <c r="L38" i="16"/>
  <c r="N28" i="25"/>
  <c r="L35" i="16"/>
  <c r="N27" i="3"/>
  <c r="L34" i="16"/>
  <c r="N26" i="25"/>
  <c r="L31" i="16"/>
  <c r="N25" i="25"/>
  <c r="L30" i="16"/>
  <c r="N24" i="25"/>
  <c r="N38" s="1"/>
  <c r="K23" i="16"/>
  <c r="I23"/>
  <c r="E23"/>
  <c r="C23"/>
  <c r="L22"/>
  <c r="N18" i="3"/>
  <c r="L21" i="16"/>
  <c r="P17" i="25"/>
  <c r="L20" i="16"/>
  <c r="P16" i="25"/>
  <c r="L19" i="16"/>
  <c r="P14" i="25"/>
  <c r="L17" i="16"/>
  <c r="P13" i="25"/>
  <c r="L16" i="16"/>
  <c r="L14"/>
  <c r="L13"/>
  <c r="P10" i="25"/>
  <c r="L9" i="16"/>
  <c r="L8"/>
  <c r="L5"/>
  <c r="P6" i="25"/>
  <c r="L4" i="16"/>
  <c r="P5" i="25"/>
  <c r="P19" s="1"/>
  <c r="K50" i="15"/>
  <c r="I50"/>
  <c r="G50"/>
  <c r="E50"/>
  <c r="C50"/>
  <c r="L50"/>
  <c r="L49"/>
  <c r="L48"/>
  <c r="M37" i="25"/>
  <c r="L47" i="15"/>
  <c r="L46"/>
  <c r="M35" i="25"/>
  <c r="L45" i="15"/>
  <c r="L44"/>
  <c r="M33" i="25"/>
  <c r="L43" i="15"/>
  <c r="M32" i="3"/>
  <c r="L42" i="15"/>
  <c r="M31" i="25"/>
  <c r="L40" i="15"/>
  <c r="L39"/>
  <c r="L38"/>
  <c r="L35"/>
  <c r="M27" i="25"/>
  <c r="M38" s="1"/>
  <c r="L34" i="15"/>
  <c r="L31"/>
  <c r="M25" i="25"/>
  <c r="L30" i="15"/>
  <c r="M24" i="25"/>
  <c r="I23" i="15"/>
  <c r="C23"/>
  <c r="L22"/>
  <c r="I18" i="25"/>
  <c r="L21" i="15"/>
  <c r="I17" i="25"/>
  <c r="L20" i="15"/>
  <c r="L19"/>
  <c r="I15" i="25"/>
  <c r="L18" i="15"/>
  <c r="I14" i="25"/>
  <c r="L17" i="15"/>
  <c r="I13" i="25"/>
  <c r="L16" i="15"/>
  <c r="L14"/>
  <c r="L12"/>
  <c r="I9" i="25"/>
  <c r="L5" i="15"/>
  <c r="I6" i="25"/>
  <c r="I19" s="1"/>
  <c r="L4" i="15"/>
  <c r="K50" i="13"/>
  <c r="I50"/>
  <c r="G50"/>
  <c r="E50"/>
  <c r="C50"/>
  <c r="L50"/>
  <c r="L49"/>
  <c r="L48"/>
  <c r="L47"/>
  <c r="L36" i="25"/>
  <c r="L46" i="13"/>
  <c r="L35" i="3"/>
  <c r="L45" i="13"/>
  <c r="L34" i="25"/>
  <c r="L44" i="13"/>
  <c r="L43"/>
  <c r="L32" i="25"/>
  <c r="L42" i="13"/>
  <c r="L40"/>
  <c r="L30" i="25"/>
  <c r="L39" i="13"/>
  <c r="L29" i="3"/>
  <c r="L38" i="13"/>
  <c r="L28" i="25"/>
  <c r="L35" i="13"/>
  <c r="L34"/>
  <c r="L26" i="25"/>
  <c r="L31" i="13"/>
  <c r="L30"/>
  <c r="L24" i="25"/>
  <c r="K23" i="13"/>
  <c r="I23"/>
  <c r="E23"/>
  <c r="C23"/>
  <c r="L22"/>
  <c r="L21"/>
  <c r="M17" i="25"/>
  <c r="L20" i="13"/>
  <c r="M16" i="25"/>
  <c r="L19" i="13"/>
  <c r="L15" i="3"/>
  <c r="L18" i="13"/>
  <c r="L14" i="3"/>
  <c r="L17" i="13"/>
  <c r="L13" i="3"/>
  <c r="L16" i="13"/>
  <c r="M12" i="25"/>
  <c r="L14" i="13"/>
  <c r="M11" i="25"/>
  <c r="L13" i="13"/>
  <c r="M10" i="25"/>
  <c r="L12" i="13"/>
  <c r="L9"/>
  <c r="L8" i="3"/>
  <c r="L8" i="13"/>
  <c r="L5"/>
  <c r="L6" i="3"/>
  <c r="L4" i="13"/>
  <c r="M5" i="25"/>
  <c r="K50" i="12"/>
  <c r="I50"/>
  <c r="G50"/>
  <c r="E50"/>
  <c r="C50"/>
  <c r="L50"/>
  <c r="L49"/>
  <c r="L48"/>
  <c r="K37" i="25"/>
  <c r="L47" i="12"/>
  <c r="L46"/>
  <c r="K35" i="25"/>
  <c r="L45" i="12"/>
  <c r="L44"/>
  <c r="K33" i="25"/>
  <c r="L43" i="12"/>
  <c r="L42"/>
  <c r="K31" i="25"/>
  <c r="L40" i="12"/>
  <c r="L39"/>
  <c r="L38"/>
  <c r="L35"/>
  <c r="K27" i="25"/>
  <c r="L34" i="12"/>
  <c r="K26" i="25"/>
  <c r="L31" i="12"/>
  <c r="K25" i="25"/>
  <c r="L30" i="12"/>
  <c r="K23"/>
  <c r="I23"/>
  <c r="G23"/>
  <c r="E23"/>
  <c r="L23"/>
  <c r="C23"/>
  <c r="L22"/>
  <c r="L18" i="25"/>
  <c r="L21" i="12"/>
  <c r="K17" i="3"/>
  <c r="L20" i="12"/>
  <c r="K16" i="3"/>
  <c r="L18" i="12"/>
  <c r="L14" i="25"/>
  <c r="L17" i="12"/>
  <c r="L13" i="25"/>
  <c r="L16" i="12"/>
  <c r="L12" i="25"/>
  <c r="L14" i="12"/>
  <c r="L13"/>
  <c r="L10" i="25"/>
  <c r="L12" i="12"/>
  <c r="K9" i="3"/>
  <c r="L9" i="12"/>
  <c r="L8" i="25"/>
  <c r="L8" i="12"/>
  <c r="L7" i="25"/>
  <c r="L5" i="12"/>
  <c r="K6" i="3"/>
  <c r="L4" i="12"/>
  <c r="K5" i="3"/>
  <c r="K50" i="10"/>
  <c r="I50"/>
  <c r="G50"/>
  <c r="E50"/>
  <c r="C50"/>
  <c r="L50"/>
  <c r="L49"/>
  <c r="L48"/>
  <c r="J37" i="3"/>
  <c r="L47" i="10"/>
  <c r="J36" i="25"/>
  <c r="L46" i="10"/>
  <c r="L45"/>
  <c r="J34" i="3"/>
  <c r="L44" i="10"/>
  <c r="J33" i="3"/>
  <c r="L43" i="10"/>
  <c r="L42"/>
  <c r="J31" i="3"/>
  <c r="L40" i="10"/>
  <c r="L39"/>
  <c r="J29" i="25"/>
  <c r="L38" i="10"/>
  <c r="J28" i="25"/>
  <c r="L35" i="10"/>
  <c r="J27" i="25"/>
  <c r="L34" i="10"/>
  <c r="L31"/>
  <c r="J25" i="25"/>
  <c r="L30" i="10"/>
  <c r="J24" i="25"/>
  <c r="I23" i="10"/>
  <c r="C23"/>
  <c r="L22"/>
  <c r="J18" i="3"/>
  <c r="L21" i="10"/>
  <c r="H17" i="25"/>
  <c r="L20" i="10"/>
  <c r="H16" i="25"/>
  <c r="J15" i="3"/>
  <c r="L17" i="10"/>
  <c r="H13" i="25"/>
  <c r="L16" i="10"/>
  <c r="L14"/>
  <c r="L13"/>
  <c r="H10" i="25"/>
  <c r="J9" i="3"/>
  <c r="L8" i="10"/>
  <c r="J7" i="3"/>
  <c r="J19" s="1"/>
  <c r="J38" s="1"/>
  <c r="L5" i="10"/>
  <c r="H6" i="25"/>
  <c r="L4" i="10"/>
  <c r="H5" i="25"/>
  <c r="H19" s="1"/>
  <c r="K50" i="24"/>
  <c r="I50"/>
  <c r="G50"/>
  <c r="E50"/>
  <c r="C50"/>
  <c r="L50"/>
  <c r="L49"/>
  <c r="L48"/>
  <c r="I37" i="25"/>
  <c r="L47" i="24"/>
  <c r="L46"/>
  <c r="I35" i="25"/>
  <c r="L45" i="24"/>
  <c r="L44"/>
  <c r="I33" i="25"/>
  <c r="L43" i="24"/>
  <c r="L42"/>
  <c r="I31" i="25"/>
  <c r="L40" i="24"/>
  <c r="L39"/>
  <c r="L38"/>
  <c r="I28" i="3"/>
  <c r="L35" i="24"/>
  <c r="I27" i="25"/>
  <c r="L34" i="24"/>
  <c r="I26" i="25"/>
  <c r="L31" i="24"/>
  <c r="I25" i="25"/>
  <c r="L30" i="24"/>
  <c r="I23"/>
  <c r="G23"/>
  <c r="E23"/>
  <c r="C23"/>
  <c r="L22"/>
  <c r="N18" i="25"/>
  <c r="L21" i="24"/>
  <c r="L19"/>
  <c r="I15" i="3"/>
  <c r="L18" i="24"/>
  <c r="L17"/>
  <c r="N13" i="25"/>
  <c r="L16" i="24"/>
  <c r="L14"/>
  <c r="N11" i="25"/>
  <c r="L13" i="24"/>
  <c r="L12"/>
  <c r="I9" i="3"/>
  <c r="L9" i="24"/>
  <c r="N8" i="25"/>
  <c r="L8" i="24"/>
  <c r="N7" i="25"/>
  <c r="L5" i="24"/>
  <c r="L4"/>
  <c r="N5" i="25"/>
  <c r="K50" i="9"/>
  <c r="I50"/>
  <c r="G50"/>
  <c r="E50"/>
  <c r="C50"/>
  <c r="L50"/>
  <c r="L49"/>
  <c r="L48"/>
  <c r="L47"/>
  <c r="L46"/>
  <c r="H35" i="3"/>
  <c r="L45" i="9"/>
  <c r="L44"/>
  <c r="L43"/>
  <c r="H32" i="25"/>
  <c r="L42" i="9"/>
  <c r="L40"/>
  <c r="H30" i="25"/>
  <c r="L39" i="9"/>
  <c r="H29" i="25"/>
  <c r="L38" i="9"/>
  <c r="H28" i="25"/>
  <c r="L35" i="9"/>
  <c r="H27" i="25"/>
  <c r="L34" i="9"/>
  <c r="L31"/>
  <c r="L30"/>
  <c r="C23"/>
  <c r="L22"/>
  <c r="D18" i="25"/>
  <c r="L21" i="9"/>
  <c r="D17" i="25"/>
  <c r="H15" i="3"/>
  <c r="L17" i="9"/>
  <c r="H13" i="3"/>
  <c r="L16" i="9"/>
  <c r="D12" i="25"/>
  <c r="D11"/>
  <c r="L13" i="9"/>
  <c r="L9"/>
  <c r="D8" i="25"/>
  <c r="L5" i="9"/>
  <c r="D6" i="25"/>
  <c r="L4" i="9"/>
  <c r="D5" i="25"/>
  <c r="K50" i="27"/>
  <c r="I50"/>
  <c r="G50"/>
  <c r="E50"/>
  <c r="C50"/>
  <c r="L50"/>
  <c r="L49"/>
  <c r="L48"/>
  <c r="L47"/>
  <c r="G36" i="3"/>
  <c r="L46" i="27"/>
  <c r="G35" i="25"/>
  <c r="L45" i="27"/>
  <c r="G34" i="25"/>
  <c r="L44" i="27"/>
  <c r="L43"/>
  <c r="L42"/>
  <c r="L40"/>
  <c r="G30" i="3"/>
  <c r="L39" i="27"/>
  <c r="L38"/>
  <c r="G28" i="25"/>
  <c r="L35" i="27"/>
  <c r="G27" i="25"/>
  <c r="L34" i="27"/>
  <c r="G26" i="25"/>
  <c r="L31" i="27"/>
  <c r="L30"/>
  <c r="K23"/>
  <c r="G23"/>
  <c r="E23"/>
  <c r="C23"/>
  <c r="L22"/>
  <c r="K18" i="25"/>
  <c r="L21" i="27"/>
  <c r="G17" i="3"/>
  <c r="L20" i="27"/>
  <c r="K16" i="25"/>
  <c r="L18" i="27"/>
  <c r="K14" i="25"/>
  <c r="L17" i="27"/>
  <c r="K13" i="25"/>
  <c r="L16" i="27"/>
  <c r="K12" i="25"/>
  <c r="L14" i="27"/>
  <c r="K11" i="25"/>
  <c r="L13" i="27"/>
  <c r="K10" i="25"/>
  <c r="L12" i="27"/>
  <c r="K9" i="25"/>
  <c r="L9" i="27"/>
  <c r="K8" i="25"/>
  <c r="L8" i="27"/>
  <c r="K7" i="25"/>
  <c r="L5" i="27"/>
  <c r="K6" i="25"/>
  <c r="L4" i="27"/>
  <c r="G5" i="3"/>
  <c r="K50" i="8"/>
  <c r="I50"/>
  <c r="G50"/>
  <c r="E50"/>
  <c r="C50"/>
  <c r="L50"/>
  <c r="L49"/>
  <c r="L48"/>
  <c r="L47"/>
  <c r="F36" i="25"/>
  <c r="L46" i="8"/>
  <c r="L45"/>
  <c r="F34" i="3"/>
  <c r="L44" i="8"/>
  <c r="L43"/>
  <c r="F32" i="25"/>
  <c r="L42" i="8"/>
  <c r="L40"/>
  <c r="F30" i="25"/>
  <c r="L39" i="8"/>
  <c r="F29" i="25"/>
  <c r="L38" i="8"/>
  <c r="F28" i="25"/>
  <c r="L35" i="8"/>
  <c r="F27" i="3"/>
  <c r="L34" i="8"/>
  <c r="F26" i="25"/>
  <c r="L31" i="8"/>
  <c r="F25" i="25"/>
  <c r="L30" i="8"/>
  <c r="F24" i="25"/>
  <c r="K23" i="8"/>
  <c r="E23"/>
  <c r="C23"/>
  <c r="L22"/>
  <c r="F18" i="3"/>
  <c r="L21" i="8"/>
  <c r="F17" i="25"/>
  <c r="L20" i="8"/>
  <c r="L18"/>
  <c r="L17"/>
  <c r="L16"/>
  <c r="F12" i="25"/>
  <c r="L14" i="8"/>
  <c r="L13"/>
  <c r="F10" i="25"/>
  <c r="F9" i="3"/>
  <c r="L8" i="8"/>
  <c r="F7" i="25"/>
  <c r="L4" i="8"/>
  <c r="F5" i="25"/>
  <c r="F19" s="1"/>
  <c r="K50" i="7"/>
  <c r="I50"/>
  <c r="G50"/>
  <c r="E50"/>
  <c r="C50"/>
  <c r="L49"/>
  <c r="L48"/>
  <c r="E37" i="25"/>
  <c r="L47" i="7"/>
  <c r="L46"/>
  <c r="L45"/>
  <c r="E34" i="25"/>
  <c r="L44" i="7"/>
  <c r="L43"/>
  <c r="E32" i="3"/>
  <c r="L42" i="7"/>
  <c r="E31" i="25"/>
  <c r="L40" i="7"/>
  <c r="L39"/>
  <c r="L38"/>
  <c r="E28" i="25"/>
  <c r="L35" i="7"/>
  <c r="E27" i="25"/>
  <c r="L34" i="7"/>
  <c r="E26" i="25"/>
  <c r="L31" i="7"/>
  <c r="L30"/>
  <c r="E24" i="25"/>
  <c r="E38" s="1"/>
  <c r="E23" i="7"/>
  <c r="C23"/>
  <c r="L22"/>
  <c r="G18" i="25"/>
  <c r="L21" i="7"/>
  <c r="G17" i="25"/>
  <c r="L20" i="7"/>
  <c r="L18"/>
  <c r="G14" i="25"/>
  <c r="L17" i="7"/>
  <c r="G13" i="25"/>
  <c r="L16" i="7"/>
  <c r="E12" i="3"/>
  <c r="L14" i="7"/>
  <c r="L13"/>
  <c r="G10" i="25"/>
  <c r="L9" i="7"/>
  <c r="L4"/>
  <c r="L43" i="4"/>
  <c r="D32" i="25"/>
  <c r="L44" i="4"/>
  <c r="L45"/>
  <c r="D34" i="25"/>
  <c r="L46" i="4"/>
  <c r="D35" i="3"/>
  <c r="L47" i="4"/>
  <c r="L48"/>
  <c r="L49"/>
  <c r="L42"/>
  <c r="L39"/>
  <c r="D29" i="3"/>
  <c r="L40" i="4"/>
  <c r="D30" i="25"/>
  <c r="L38" i="4"/>
  <c r="D28" i="25"/>
  <c r="L35" i="4"/>
  <c r="D27" i="25"/>
  <c r="L34" i="4"/>
  <c r="L31"/>
  <c r="D25" i="25"/>
  <c r="L30" i="4"/>
  <c r="L17"/>
  <c r="D13" i="3"/>
  <c r="L20" i="4"/>
  <c r="E16" i="25"/>
  <c r="L21" i="4"/>
  <c r="E17" i="25"/>
  <c r="L22" i="4"/>
  <c r="L16"/>
  <c r="E12" i="25"/>
  <c r="L13" i="4"/>
  <c r="L14"/>
  <c r="E11" i="25"/>
  <c r="L12" i="4"/>
  <c r="L5"/>
  <c r="D6" i="3"/>
  <c r="D19" s="1"/>
  <c r="D38" s="1"/>
  <c r="D40" s="1"/>
  <c r="L4" i="4"/>
  <c r="E5" i="25"/>
  <c r="K50" i="4"/>
  <c r="I23"/>
  <c r="I50"/>
  <c r="G50"/>
  <c r="E50"/>
  <c r="C50"/>
  <c r="L50"/>
  <c r="L50" i="7"/>
  <c r="K10" i="3"/>
  <c r="M8" i="25"/>
  <c r="C23" i="4"/>
  <c r="K8" i="3"/>
  <c r="E6" i="25"/>
  <c r="L18" i="4"/>
  <c r="L6" i="25"/>
  <c r="D34" i="3"/>
  <c r="G34"/>
  <c r="E14" i="25"/>
  <c r="D14" i="3"/>
  <c r="F10"/>
  <c r="F6"/>
  <c r="F6" i="25"/>
  <c r="L5" i="7"/>
  <c r="G6" i="25"/>
  <c r="J6" i="3"/>
  <c r="N9" i="25"/>
  <c r="E6" i="3"/>
  <c r="O26"/>
  <c r="J14" i="25"/>
  <c r="J7"/>
  <c r="O31"/>
  <c r="O36"/>
  <c r="O11" i="3"/>
  <c r="O24"/>
  <c r="J17" i="25"/>
  <c r="F9"/>
  <c r="L9"/>
  <c r="M9" i="3"/>
  <c r="Q9" i="25"/>
  <c r="O9" i="3"/>
  <c r="M15" i="25"/>
  <c r="H15"/>
  <c r="M10" i="3"/>
  <c r="E23" i="15"/>
  <c r="E8" i="25"/>
  <c r="H7"/>
  <c r="F7" i="3"/>
  <c r="G14"/>
  <c r="J16"/>
  <c r="H9" i="25"/>
  <c r="K7" i="3"/>
  <c r="G7"/>
  <c r="I8"/>
  <c r="G23" i="14"/>
  <c r="H8" i="3"/>
  <c r="G8"/>
  <c r="E15" i="25"/>
  <c r="D15" i="3"/>
  <c r="O6"/>
  <c r="J6" i="25"/>
  <c r="E9" i="3"/>
  <c r="G9" i="25"/>
  <c r="F15" i="3"/>
  <c r="F15" i="25"/>
  <c r="D7"/>
  <c r="H7" i="3"/>
  <c r="K15" i="25"/>
  <c r="G15" i="3"/>
  <c r="E9" i="25"/>
  <c r="D9" i="3"/>
  <c r="E10" i="25"/>
  <c r="D10" i="3"/>
  <c r="E18" i="25"/>
  <c r="D18" i="3"/>
  <c r="D33"/>
  <c r="D33" i="25"/>
  <c r="G5"/>
  <c r="E5" i="3"/>
  <c r="E19" s="1"/>
  <c r="E38" s="1"/>
  <c r="E40" s="1"/>
  <c r="G8" i="25"/>
  <c r="E8" i="3"/>
  <c r="G16" i="25"/>
  <c r="E16" i="3"/>
  <c r="F14" i="25"/>
  <c r="F14" i="3"/>
  <c r="F16"/>
  <c r="F16" i="25"/>
  <c r="G25"/>
  <c r="G25" i="3"/>
  <c r="G29" i="25"/>
  <c r="G29" i="3"/>
  <c r="G31" i="25"/>
  <c r="G31" i="3"/>
  <c r="G33" i="25"/>
  <c r="G33" i="3"/>
  <c r="H24" i="25"/>
  <c r="H24" i="3"/>
  <c r="H26" i="25"/>
  <c r="H26" i="3"/>
  <c r="H39" s="1"/>
  <c r="H34"/>
  <c r="H34" i="25"/>
  <c r="H36"/>
  <c r="H36" i="3"/>
  <c r="N17" i="25"/>
  <c r="I17" i="3"/>
  <c r="K24" i="25"/>
  <c r="K24" i="3"/>
  <c r="K39" s="1"/>
  <c r="K28" i="25"/>
  <c r="K28" i="3"/>
  <c r="K30"/>
  <c r="K30" i="25"/>
  <c r="K38" s="1"/>
  <c r="K32"/>
  <c r="K32" i="3"/>
  <c r="K34" i="25"/>
  <c r="K34" i="3"/>
  <c r="K36"/>
  <c r="K36" i="25"/>
  <c r="M7"/>
  <c r="M19"/>
  <c r="L7" i="3"/>
  <c r="M9" i="25"/>
  <c r="L9" i="3"/>
  <c r="M18" i="25"/>
  <c r="L18" i="3"/>
  <c r="L25" i="25"/>
  <c r="L38" s="1"/>
  <c r="L25" i="3"/>
  <c r="L27" i="25"/>
  <c r="L27" i="3"/>
  <c r="L31" i="25"/>
  <c r="L31" i="3"/>
  <c r="L33" i="25"/>
  <c r="L33" i="3"/>
  <c r="L37" i="25"/>
  <c r="L37" i="3"/>
  <c r="I5" i="25"/>
  <c r="M5" i="3"/>
  <c r="M16"/>
  <c r="I16" i="25"/>
  <c r="P12"/>
  <c r="N12" i="3"/>
  <c r="N30" i="25"/>
  <c r="N30" i="3"/>
  <c r="N32" i="25"/>
  <c r="N32" i="3"/>
  <c r="N34" i="25"/>
  <c r="N34" i="3"/>
  <c r="J5" i="25"/>
  <c r="O5" i="3"/>
  <c r="J13" i="25"/>
  <c r="O13" i="3"/>
  <c r="O15"/>
  <c r="J15" i="25"/>
  <c r="O29" i="3"/>
  <c r="O29" i="25"/>
  <c r="O35"/>
  <c r="O35" i="3"/>
  <c r="O37"/>
  <c r="O37" i="25"/>
  <c r="Q10"/>
  <c r="Q19"/>
  <c r="P10" i="3"/>
  <c r="Q14" i="25"/>
  <c r="P14" i="3"/>
  <c r="Q18" i="25"/>
  <c r="P18" i="3"/>
  <c r="P5"/>
  <c r="N6"/>
  <c r="N10"/>
  <c r="M18"/>
  <c r="E18"/>
  <c r="P16"/>
  <c r="L16"/>
  <c r="D16"/>
  <c r="O25"/>
  <c r="K26"/>
  <c r="N26"/>
  <c r="N39" s="1"/>
  <c r="G27"/>
  <c r="H28"/>
  <c r="H30"/>
  <c r="N36"/>
  <c r="M13" i="25"/>
  <c r="F18"/>
  <c r="L35"/>
  <c r="G23" i="16"/>
  <c r="L23"/>
  <c r="L12"/>
  <c r="E23" i="9"/>
  <c r="L23"/>
  <c r="L12"/>
  <c r="G23" i="10"/>
  <c r="L23"/>
  <c r="L9"/>
  <c r="G23" i="4"/>
  <c r="O8" i="25"/>
  <c r="Q8" i="3"/>
  <c r="I23" i="8"/>
  <c r="L9"/>
  <c r="K23" i="9"/>
  <c r="K23" i="15"/>
  <c r="L8"/>
  <c r="L8" i="4"/>
  <c r="K23"/>
  <c r="G23" i="15"/>
  <c r="L23"/>
  <c r="I23" i="7"/>
  <c r="L23"/>
  <c r="K23" i="24"/>
  <c r="L23"/>
  <c r="L20"/>
  <c r="I8" i="25"/>
  <c r="H16" i="3"/>
  <c r="H14"/>
  <c r="H6"/>
  <c r="H14" i="25"/>
  <c r="G23" i="19"/>
  <c r="L23"/>
  <c r="O27" i="25"/>
  <c r="O33" i="3"/>
  <c r="G23" i="8"/>
  <c r="L23"/>
  <c r="J34" i="25"/>
  <c r="E23" i="4"/>
  <c r="L23"/>
  <c r="D24" i="25"/>
  <c r="D38" s="1"/>
  <c r="D24" i="3"/>
  <c r="D26" i="25"/>
  <c r="D26" i="3"/>
  <c r="D36" i="25"/>
  <c r="D36" i="3"/>
  <c r="L8" i="7"/>
  <c r="G15" i="25"/>
  <c r="E25"/>
  <c r="E25" i="3"/>
  <c r="E29" i="25"/>
  <c r="E29" i="3"/>
  <c r="E33"/>
  <c r="E33" i="25"/>
  <c r="E35"/>
  <c r="E35" i="3"/>
  <c r="F11" i="25"/>
  <c r="F11" i="3"/>
  <c r="F13" i="25"/>
  <c r="F13" i="3"/>
  <c r="F31"/>
  <c r="F31" i="25"/>
  <c r="F33"/>
  <c r="F33" i="3"/>
  <c r="F35" i="25"/>
  <c r="F35" i="3"/>
  <c r="F37"/>
  <c r="F37" i="25"/>
  <c r="L23" i="27"/>
  <c r="G37" i="25"/>
  <c r="G37" i="3"/>
  <c r="H33" i="25"/>
  <c r="H33" i="3"/>
  <c r="N6" i="25"/>
  <c r="I6" i="3"/>
  <c r="N10" i="25"/>
  <c r="I10" i="3"/>
  <c r="N14" i="25"/>
  <c r="I14" i="3"/>
  <c r="I24" i="25"/>
  <c r="I24" i="3"/>
  <c r="I39" s="1"/>
  <c r="I30" i="25"/>
  <c r="I30" i="3"/>
  <c r="I32"/>
  <c r="I32" i="25"/>
  <c r="I34"/>
  <c r="I34" i="3"/>
  <c r="I36" i="25"/>
  <c r="I36" i="3"/>
  <c r="H12" i="25"/>
  <c r="J12" i="3"/>
  <c r="J26" i="25"/>
  <c r="J26" i="3"/>
  <c r="J39" s="1"/>
  <c r="J30" i="25"/>
  <c r="J30" i="3"/>
  <c r="J32" i="25"/>
  <c r="J32" i="3"/>
  <c r="L11" i="25"/>
  <c r="K11" i="3"/>
  <c r="K19" s="1"/>
  <c r="K38" s="1"/>
  <c r="L15" i="25"/>
  <c r="L19" s="1"/>
  <c r="L23" i="13"/>
  <c r="I11" i="25"/>
  <c r="M11" i="3"/>
  <c r="M26" i="25"/>
  <c r="M26" i="3"/>
  <c r="M28" i="25"/>
  <c r="M28" i="3"/>
  <c r="M30" i="25"/>
  <c r="M30" i="3"/>
  <c r="M34"/>
  <c r="M34" i="25"/>
  <c r="M36"/>
  <c r="M36" i="3"/>
  <c r="P7" i="25"/>
  <c r="N7" i="3"/>
  <c r="P15" i="25"/>
  <c r="N15" i="3"/>
  <c r="O8"/>
  <c r="J8" i="25"/>
  <c r="L13" i="19"/>
  <c r="O12" i="3"/>
  <c r="J12" i="25"/>
  <c r="O16" i="3"/>
  <c r="J16" i="25"/>
  <c r="O28"/>
  <c r="O28" i="3"/>
  <c r="O30" i="25"/>
  <c r="O30" i="3"/>
  <c r="O32" i="25"/>
  <c r="O32" i="3"/>
  <c r="O34"/>
  <c r="O34" i="25"/>
  <c r="L23" i="20"/>
  <c r="P25" i="25"/>
  <c r="P25" i="3"/>
  <c r="P29" i="25"/>
  <c r="P29" i="3"/>
  <c r="P31" i="25"/>
  <c r="P31" i="3"/>
  <c r="P33" i="25"/>
  <c r="P33" i="3"/>
  <c r="P37" i="25"/>
  <c r="P37" i="3"/>
  <c r="O5" i="25"/>
  <c r="O19" s="1"/>
  <c r="Q5" i="3"/>
  <c r="O7" i="25"/>
  <c r="Q7" i="3"/>
  <c r="O12" i="25"/>
  <c r="Q12" i="3"/>
  <c r="L23" i="14"/>
  <c r="Q27" i="25"/>
  <c r="Q27" i="3"/>
  <c r="Q29"/>
  <c r="Q29" i="25"/>
  <c r="Q31"/>
  <c r="Q31" i="3"/>
  <c r="Q33" i="25"/>
  <c r="Q33" i="3"/>
  <c r="Q35"/>
  <c r="Q35" i="25"/>
  <c r="H5" i="3"/>
  <c r="P7"/>
  <c r="L11"/>
  <c r="G11"/>
  <c r="Q10"/>
  <c r="J10"/>
  <c r="P12"/>
  <c r="O18"/>
  <c r="K18"/>
  <c r="H17"/>
  <c r="Q14"/>
  <c r="K13"/>
  <c r="G13"/>
  <c r="H12"/>
  <c r="N24"/>
  <c r="Q25"/>
  <c r="F25"/>
  <c r="I26"/>
  <c r="E27"/>
  <c r="E39" s="1"/>
  <c r="J28"/>
  <c r="N28"/>
  <c r="E31"/>
  <c r="E37"/>
  <c r="J36"/>
  <c r="P35"/>
  <c r="G35"/>
  <c r="H32"/>
  <c r="K5" i="25"/>
  <c r="K19" s="1"/>
  <c r="L16"/>
  <c r="K17"/>
  <c r="F27"/>
  <c r="F38"/>
  <c r="I28"/>
  <c r="L29"/>
  <c r="D31"/>
  <c r="D31" i="3"/>
  <c r="D37" i="25"/>
  <c r="D37" i="3"/>
  <c r="E30" i="25"/>
  <c r="E30" i="3"/>
  <c r="E36" i="25"/>
  <c r="E36" i="3"/>
  <c r="G32" i="25"/>
  <c r="G38"/>
  <c r="G32" i="3"/>
  <c r="H31" i="25"/>
  <c r="H31" i="3"/>
  <c r="H37" i="25"/>
  <c r="H37" i="3"/>
  <c r="I29" i="25"/>
  <c r="I29" i="3"/>
  <c r="J35" i="25"/>
  <c r="J38" s="1"/>
  <c r="J35" i="3"/>
  <c r="K29" i="25"/>
  <c r="K29" i="3"/>
  <c r="M29" i="25"/>
  <c r="M29" i="3"/>
  <c r="N35" i="25"/>
  <c r="N35" i="3"/>
  <c r="P32" i="25"/>
  <c r="P32" i="3"/>
  <c r="P34" i="25"/>
  <c r="P34" i="3"/>
  <c r="Q28" i="25"/>
  <c r="Q28" i="3"/>
  <c r="I5"/>
  <c r="I19" s="1"/>
  <c r="I38" s="1"/>
  <c r="P6"/>
  <c r="M6"/>
  <c r="I7"/>
  <c r="P11"/>
  <c r="I11"/>
  <c r="D11"/>
  <c r="L10"/>
  <c r="G10"/>
  <c r="G19" s="1"/>
  <c r="G38" s="1"/>
  <c r="G12"/>
  <c r="L12"/>
  <c r="H18"/>
  <c r="M17"/>
  <c r="E17"/>
  <c r="N13"/>
  <c r="J13"/>
  <c r="E24"/>
  <c r="F24"/>
  <c r="F39" s="1"/>
  <c r="L24"/>
  <c r="Q24"/>
  <c r="Q39" s="1"/>
  <c r="N25"/>
  <c r="K25"/>
  <c r="I25"/>
  <c r="F26"/>
  <c r="L26"/>
  <c r="P26"/>
  <c r="P39" s="1"/>
  <c r="J27"/>
  <c r="H27"/>
  <c r="D27"/>
  <c r="E28"/>
  <c r="G28"/>
  <c r="G39" s="1"/>
  <c r="P28"/>
  <c r="F30"/>
  <c r="H29"/>
  <c r="K31"/>
  <c r="K37"/>
  <c r="Q36"/>
  <c r="L36"/>
  <c r="M35"/>
  <c r="I35"/>
  <c r="K33"/>
  <c r="F32"/>
  <c r="N31" i="25"/>
  <c r="N33"/>
  <c r="H35"/>
  <c r="N37"/>
  <c r="L39" i="3"/>
  <c r="O10"/>
  <c r="J10" i="25"/>
  <c r="J19"/>
  <c r="G7"/>
  <c r="G19" s="1"/>
  <c r="E7" i="3"/>
  <c r="N16" i="25"/>
  <c r="N19"/>
  <c r="I16" i="3"/>
  <c r="I7" i="25"/>
  <c r="M7" i="3"/>
  <c r="J8"/>
  <c r="H8" i="25"/>
  <c r="H9" i="3"/>
  <c r="H19"/>
  <c r="H38" s="1"/>
  <c r="D9" i="25"/>
  <c r="D19" s="1"/>
  <c r="O39" i="3"/>
  <c r="O19"/>
  <c r="O38" s="1"/>
  <c r="O40" s="1"/>
  <c r="H38" i="25"/>
  <c r="I38"/>
  <c r="E7"/>
  <c r="D7" i="3"/>
  <c r="F8"/>
  <c r="F19" s="1"/>
  <c r="F38" s="1"/>
  <c r="F40" s="1"/>
  <c r="F8" i="25"/>
  <c r="P9"/>
  <c r="N9" i="3"/>
  <c r="N19" s="1"/>
  <c r="N38" s="1"/>
  <c r="N40" s="1"/>
  <c r="M19"/>
  <c r="M38" s="1"/>
  <c r="M40" s="1"/>
  <c r="H40" l="1"/>
  <c r="G40"/>
  <c r="I40"/>
  <c r="K40"/>
  <c r="J40"/>
  <c r="Q40"/>
  <c r="P40"/>
</calcChain>
</file>

<file path=xl/sharedStrings.xml><?xml version="1.0" encoding="utf-8"?>
<sst xmlns="http://schemas.openxmlformats.org/spreadsheetml/2006/main" count="959" uniqueCount="143">
  <si>
    <t>I SEMESTR</t>
  </si>
  <si>
    <t>II SEMESTR</t>
  </si>
  <si>
    <t>1u</t>
  </si>
  <si>
    <t>3f</t>
  </si>
  <si>
    <t>2B</t>
  </si>
  <si>
    <t>3B</t>
  </si>
  <si>
    <t>PUNKTY PRZYZNAWANE ZA:</t>
  </si>
  <si>
    <t xml:space="preserve">                     AKTYWNOŚĆ</t>
  </si>
  <si>
    <t>1) Udział w konkursach przedmiotowych</t>
  </si>
  <si>
    <t>a) szkolnych</t>
  </si>
  <si>
    <t>b) pozaszkolnych</t>
  </si>
  <si>
    <t>2) Udział w zawodach sportowych</t>
  </si>
  <si>
    <t>3) Udzielanie się w wydarzeniach</t>
  </si>
  <si>
    <t>c) obsługa sprzętu audio</t>
  </si>
  <si>
    <t>4) Praca na rzecz szkoły</t>
  </si>
  <si>
    <t>5) Czytelnictwo</t>
  </si>
  <si>
    <t>1) Frekwencja</t>
  </si>
  <si>
    <t>szkolnych</t>
  </si>
  <si>
    <t>pozaszkolnych</t>
  </si>
  <si>
    <t>PRACA NA RZECZ SZKOŁY</t>
  </si>
  <si>
    <t>UDZIELANIE SIĘ                             W WYDARZENIACH</t>
  </si>
  <si>
    <t>FREKWENCJA</t>
  </si>
  <si>
    <t>ŚREDNIA OCEN</t>
  </si>
  <si>
    <t>CZYTELNICTWO</t>
  </si>
  <si>
    <t>PRZYROST ŚREDNIEJ</t>
  </si>
  <si>
    <t>UDZIAŁ                                                      W ZAWODACH SPORTOWYCH</t>
  </si>
  <si>
    <t>obsługa sprzętu</t>
  </si>
  <si>
    <t>RAZEM</t>
  </si>
  <si>
    <t>UDZIAŁ                                         W KONKURSACH PRZEDMIOTOWYCH</t>
  </si>
  <si>
    <t>POCHWAŁA DLA KLASY</t>
  </si>
  <si>
    <t>NAGANA DLA KLASY</t>
  </si>
  <si>
    <t>LUTY</t>
  </si>
  <si>
    <t>MARZEC</t>
  </si>
  <si>
    <t>KWIECIEŃ</t>
  </si>
  <si>
    <t>CZERWIEC</t>
  </si>
  <si>
    <t>2) Frekwencja 100%ucznia</t>
  </si>
  <si>
    <t>100% FREKWENCJA UCZNIA</t>
  </si>
  <si>
    <t>WRZESIEŃ</t>
  </si>
  <si>
    <t>PAŹDZIERNIK</t>
  </si>
  <si>
    <t>LISTOPAD</t>
  </si>
  <si>
    <t>GRUDZIEŃ</t>
  </si>
  <si>
    <t>STYCZEŃ</t>
  </si>
  <si>
    <t>2AM</t>
  </si>
  <si>
    <t>2u</t>
  </si>
  <si>
    <t>3AM</t>
  </si>
  <si>
    <t>4B</t>
  </si>
  <si>
    <t>1fb</t>
  </si>
  <si>
    <t>3u</t>
  </si>
  <si>
    <t>3wb</t>
  </si>
  <si>
    <t>1BM</t>
  </si>
  <si>
    <t>4AM</t>
  </si>
  <si>
    <t>2bf</t>
  </si>
  <si>
    <t>ZACHOWANIE I NAUKA</t>
  </si>
  <si>
    <t>3) Średnia klasowa w I semestrze</t>
  </si>
  <si>
    <t>5) Nagana dla klasy</t>
  </si>
  <si>
    <t>4) Pochwała dla klasy</t>
  </si>
  <si>
    <t>RAZEM 2018 2019</t>
  </si>
  <si>
    <t>Akcja charytatywna na rzecz Fundacji "Świetlikowo" (3 osoby)</t>
  </si>
  <si>
    <t>Akcja charytatywna na rzecz Fundacji "Świetlikowo" (2 osoby)</t>
  </si>
  <si>
    <t>Powitanie klas pierwszych (2 osoby)</t>
  </si>
  <si>
    <t>I MIEJSCE</t>
  </si>
  <si>
    <t>II MIEJSCE</t>
  </si>
  <si>
    <t>III MIEJSCE</t>
  </si>
  <si>
    <t>11 osób</t>
  </si>
  <si>
    <t>4 osoby</t>
  </si>
  <si>
    <t>7 osób</t>
  </si>
  <si>
    <t>5 osób</t>
  </si>
  <si>
    <t>14 osób</t>
  </si>
  <si>
    <t>2 osoby</t>
  </si>
  <si>
    <t>1 osoba</t>
  </si>
  <si>
    <t>Miejski konkurs historyczny "Sto lat dla Polski" (1m, wyróżnienie)</t>
  </si>
  <si>
    <t>Sztafetowe biegi przełajowe (ch, 1o, 5m)</t>
  </si>
  <si>
    <t xml:space="preserve">Sztafetowe biegi przełajowe (ch, 4o, 5m); </t>
  </si>
  <si>
    <t>Szkolna Liga lekkoatletyczna (ch, 6o)</t>
  </si>
  <si>
    <t>Szkolna Liga lekkoatletyczna (ch, 1o)</t>
  </si>
  <si>
    <t>Tenis stołowy (ch, 2o)</t>
  </si>
  <si>
    <t>Tenis stołowy (ch, 1o)</t>
  </si>
  <si>
    <t>Tenis stołowy (d, 1o)</t>
  </si>
  <si>
    <t>Tenis stołowy (d, 2o), Piłka nożna (ch, 5o)</t>
  </si>
  <si>
    <t>Piłka nożna (ch, 3o)</t>
  </si>
  <si>
    <t>Piłka nożna (ch, 2o)</t>
  </si>
  <si>
    <t>Wystawienie pocztu sztandarowego (2o)</t>
  </si>
  <si>
    <t>Dyktando z okazji 100 lecia odzyskania niepodległości (1o)</t>
  </si>
  <si>
    <t>Oxford matematyczny (9o)</t>
  </si>
  <si>
    <t>Oxford matematyczny (2o)</t>
  </si>
  <si>
    <t>Wystawienie pocztu sztandarowego (3o)</t>
  </si>
  <si>
    <t>100 km na 100-lecie Niepodległości Polski (26 osób)</t>
  </si>
  <si>
    <t>100 km na 100-lecie Niepodległości Polski (19 osób)</t>
  </si>
  <si>
    <t>100 km na 100-lecie Niepodległości Polski (11 osób)</t>
  </si>
  <si>
    <t>100 km na 100-lecie Niepodległości Polski (10 osób)</t>
  </si>
  <si>
    <t>100 km na 100-lecie Niepodległości Polski (17 osób)</t>
  </si>
  <si>
    <t>100 km na 100-lecie Niepodległości Polski (5 osób)</t>
  </si>
  <si>
    <t>100 km na 100-lecie Niepodległości Polski (9 osób)</t>
  </si>
  <si>
    <t>Akcja charytatywna na rzecz Fundacji "Świetlikowo" (2 osoby); Targi fryzjerskie (3o); Świetlikowa stadion Tychy (2o);</t>
  </si>
  <si>
    <t>Akcja charytatywna na rzecz Fundacji "Świetlikowo" (2 osoby); Pokaz Loreal (1o);</t>
  </si>
  <si>
    <t>Wolontariat Tychy Św Faustyna (2o)</t>
  </si>
  <si>
    <t>Miejski konkurs historyczny "Sto lat dla Polski" (2m)</t>
  </si>
  <si>
    <t>Wolontariat: Auchan "Oddech życia" (5o); Akcja charytatywna dla Świetlikowa na Stadionie Śląskim w Chorzowie;</t>
  </si>
  <si>
    <t>Wolontariat: Ośrodek Św. Faustyna (4o); Miejskie obchody Święta Niepodległości (2o);</t>
  </si>
  <si>
    <t>Powitanie klas pierwszych (9 osób)</t>
  </si>
  <si>
    <t>Dzień chłopaka (2o)</t>
  </si>
  <si>
    <t>Halloween (1o); Wystawienie pocztu sztandarowego (1o); 100 km na 100-lecie Niepodległości Polski (8 osób)</t>
  </si>
  <si>
    <t>Przygotowanie plakatu na Halloween (1o)</t>
  </si>
  <si>
    <t>Miejski konkurs historyczny "Sto lat dla Polski" (wyróż. 1o)</t>
  </si>
  <si>
    <t>3 osoby</t>
  </si>
  <si>
    <t>Szkolny turniej koszykówki (1m)</t>
  </si>
  <si>
    <t>Szkolny turniej koszykówki (2m)</t>
  </si>
  <si>
    <t>Szkolny turniej koszykówki (3m)</t>
  </si>
  <si>
    <t>6 osób</t>
  </si>
  <si>
    <t>Pływanie (ch, 2o, 3m), Piłka ręczna (ch, 3o, el), Piłka ręczna (ch, 3o)</t>
  </si>
  <si>
    <t>Pływanie (ch, 4o, 3m); Piłka ręczna (dz, 1o, półfinał), Piłka ręczna (ch, 3o, el),  Piłka ręczna (ch, 3o)</t>
  </si>
  <si>
    <t>Pływanie (ch, 2o, 3m), Piłka ręczna (ch, 1o)</t>
  </si>
  <si>
    <t>Piłka ręczna (dz, 3o, półfinał),  Piłka ręczna (ch, 1o)</t>
  </si>
  <si>
    <t>Pływanie (ch, 1o, 3m),  Piłka ręczna (ch, 2o, el),  Piłka ręczna (ch, 2o)</t>
  </si>
  <si>
    <t>Piłka ręczna (dz, 2o, półfinał), Piłka ręczna (ch, 1o, el),  Piłka ręczna (ch, 1o)</t>
  </si>
  <si>
    <t>Piłka ręczna (ch, 1o, el),  Piłka ręczna (ch, 1o)</t>
  </si>
  <si>
    <t>Siatkówka (dz, 3o, el)</t>
  </si>
  <si>
    <t>Siatkówka (dz, 2o, el)</t>
  </si>
  <si>
    <t xml:space="preserve"> Piłka ręczna (ch, 1o, 2m)</t>
  </si>
  <si>
    <t>Koszykówka (ch, 4o, el),  Piłka ręczna (ch, 1o, 2m)</t>
  </si>
  <si>
    <t>Koszykówka (ch, 1o, el),  Piłka ręczna (ch, 1o, 2m)</t>
  </si>
  <si>
    <t>Koszykówka (ch, 1o, el),  Piłka ręczna (ch, 3o, 2m)</t>
  </si>
  <si>
    <t>Koszykówka (ch, 3o, el), Piłka ręczna (ch, 3o, 2m)</t>
  </si>
  <si>
    <t>Piłka ręczna (ch, 1o, 2m)</t>
  </si>
  <si>
    <t>Szkolny Turniej Badmintona (3o)</t>
  </si>
  <si>
    <t>Szkolny Turniej Badmintona (1o)</t>
  </si>
  <si>
    <t>Szkolny Turniej Badmintona (4o)</t>
  </si>
  <si>
    <t>Siatkówka (dz, 1o, el)</t>
  </si>
  <si>
    <t>Piłka ręczna (ch, 1o, el),  Piłka ręczna (ch, 1o), Piłka ręczna (dz, 1o, półfinał)</t>
  </si>
  <si>
    <t>Obsługa sprzętu audio (3o)</t>
  </si>
  <si>
    <t>Przygotowanie Akademii z okazji 100 odzyskania niepodległości (5o), Przygotowanie Andrzejek (1o)</t>
  </si>
  <si>
    <t>Udział w debacie Wiwat Niepodległość (3o)</t>
  </si>
  <si>
    <t>Oxford matematyczny (3o), Udział w debacie Wiwat Niepodległość (2o)</t>
  </si>
  <si>
    <t>Przygotowanie Jasełek (3o), Konkurs Jaka to kolęda (2o, 2m)</t>
  </si>
  <si>
    <t>Przygotowanie Jasełek (1o), Konkurs Jaka to kolęda (2o, 3m)</t>
  </si>
  <si>
    <t>Organizacja Mikołajek szkolnych (1o), Konkurs Jaka to kolęda (2o, 1m)</t>
  </si>
  <si>
    <t>Organizacja Mikołajek szkolnych (5o),</t>
  </si>
  <si>
    <t>I MIEJSCE W SEMESTRZE</t>
  </si>
  <si>
    <t>II MIEJSCE W SEMESTRZE</t>
  </si>
  <si>
    <t>III MIEJSCE W SEMESTRZE</t>
  </si>
  <si>
    <t>III MIEJSCE W SEMESTRZE, I MIEJSCE INDYWIDUALNIE</t>
  </si>
  <si>
    <t>III MIEJSCE W SEMESTRZE, II MIEJSCE INDYWIDUALNIE</t>
  </si>
  <si>
    <t>III MIEJSCE INDYWIDUALNIE</t>
  </si>
</sst>
</file>

<file path=xl/styles.xml><?xml version="1.0" encoding="utf-8"?>
<styleSheet xmlns="http://schemas.openxmlformats.org/spreadsheetml/2006/main">
  <fonts count="14">
    <font>
      <sz val="10"/>
      <name val="Arial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9"/>
      <name val="Calibri"/>
      <family val="2"/>
      <charset val="238"/>
    </font>
    <font>
      <sz val="10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medium">
        <color indexed="64"/>
      </right>
      <top/>
      <bottom style="thick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5" fillId="0" borderId="0" xfId="0" applyFont="1"/>
    <xf numFmtId="0" fontId="9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0" borderId="0" xfId="0" applyBorder="1"/>
    <xf numFmtId="0" fontId="4" fillId="0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0" xfId="0" applyFont="1" applyBorder="1"/>
    <xf numFmtId="0" fontId="9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5" xfId="0" applyFont="1" applyBorder="1" applyAlignment="1">
      <alignment horizontal="right"/>
    </xf>
    <xf numFmtId="0" fontId="9" fillId="0" borderId="5" xfId="0" applyFont="1" applyBorder="1"/>
    <xf numFmtId="0" fontId="9" fillId="0" borderId="5" xfId="0" applyFont="1" applyBorder="1" applyAlignment="1">
      <alignment horizontal="right" vertical="center"/>
    </xf>
    <xf numFmtId="0" fontId="9" fillId="0" borderId="0" xfId="0" applyFont="1" applyBorder="1" applyAlignment="1"/>
    <xf numFmtId="0" fontId="9" fillId="0" borderId="5" xfId="0" applyFont="1" applyBorder="1" applyAlignment="1"/>
    <xf numFmtId="0" fontId="9" fillId="0" borderId="5" xfId="0" applyFont="1" applyFill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2" fillId="0" borderId="0" xfId="0" applyFont="1"/>
    <xf numFmtId="0" fontId="0" fillId="4" borderId="0" xfId="0" applyFill="1"/>
    <xf numFmtId="0" fontId="0" fillId="0" borderId="0" xfId="0" applyAlignment="1">
      <alignment horizontal="right"/>
    </xf>
    <xf numFmtId="0" fontId="13" fillId="0" borderId="5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1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10" fontId="0" fillId="0" borderId="0" xfId="0" applyNumberFormat="1"/>
    <xf numFmtId="0" fontId="3" fillId="0" borderId="0" xfId="0" applyFont="1"/>
    <xf numFmtId="0" fontId="13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textRotation="90"/>
    </xf>
    <xf numFmtId="0" fontId="6" fillId="0" borderId="9" xfId="0" applyFont="1" applyBorder="1" applyAlignment="1">
      <alignment horizontal="center" textRotation="90"/>
    </xf>
    <xf numFmtId="0" fontId="6" fillId="0" borderId="10" xfId="0" applyFont="1" applyBorder="1" applyAlignment="1">
      <alignment horizontal="center" textRotation="90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="80" zoomScaleNormal="80" workbookViewId="0">
      <selection activeCell="U33" sqref="U33"/>
    </sheetView>
  </sheetViews>
  <sheetFormatPr defaultRowHeight="12.75"/>
  <cols>
    <col min="1" max="1" width="5.42578125" customWidth="1"/>
    <col min="2" max="2" width="20.42578125" customWidth="1"/>
    <col min="3" max="3" width="25.42578125" customWidth="1"/>
    <col min="4" max="17" width="7.28515625" customWidth="1"/>
  </cols>
  <sheetData>
    <row r="1" spans="1:18">
      <c r="F1" s="31"/>
    </row>
    <row r="2" spans="1:18" ht="18">
      <c r="B2" s="29" t="s">
        <v>0</v>
      </c>
    </row>
    <row r="3" spans="1:18" ht="13.5" thickBot="1"/>
    <row r="4" spans="1:18" ht="16.5" thickBot="1">
      <c r="A4" s="56" t="s">
        <v>6</v>
      </c>
      <c r="B4" s="57"/>
      <c r="C4" s="58"/>
      <c r="D4" s="6" t="s">
        <v>5</v>
      </c>
      <c r="E4" s="6" t="s">
        <v>49</v>
      </c>
      <c r="F4" s="6" t="s">
        <v>4</v>
      </c>
      <c r="G4" s="6" t="s">
        <v>42</v>
      </c>
      <c r="H4" s="6" t="s">
        <v>45</v>
      </c>
      <c r="I4" s="6" t="s">
        <v>51</v>
      </c>
      <c r="J4" s="6" t="s">
        <v>3</v>
      </c>
      <c r="K4" s="6" t="s">
        <v>44</v>
      </c>
      <c r="L4" s="6" t="s">
        <v>46</v>
      </c>
      <c r="M4" s="6" t="s">
        <v>2</v>
      </c>
      <c r="N4" s="6" t="s">
        <v>50</v>
      </c>
      <c r="O4" s="6" t="s">
        <v>48</v>
      </c>
      <c r="P4" s="6" t="s">
        <v>43</v>
      </c>
      <c r="Q4" s="6" t="s">
        <v>47</v>
      </c>
    </row>
    <row r="5" spans="1:18" ht="15.75" customHeight="1" thickBot="1">
      <c r="A5" s="67" t="s">
        <v>7</v>
      </c>
      <c r="B5" s="70" t="s">
        <v>8</v>
      </c>
      <c r="C5" s="3" t="s">
        <v>9</v>
      </c>
      <c r="D5" s="8">
        <f>'3B'!L4</f>
        <v>0</v>
      </c>
      <c r="E5" s="8">
        <f>'1BM'!L4</f>
        <v>0</v>
      </c>
      <c r="F5" s="8">
        <f>'2B'!L4</f>
        <v>0</v>
      </c>
      <c r="G5" s="8">
        <f>'2AM'!L4</f>
        <v>0</v>
      </c>
      <c r="H5" s="8">
        <f>'4B'!L4</f>
        <v>0</v>
      </c>
      <c r="I5" s="8">
        <f>'2bf'!L4</f>
        <v>0</v>
      </c>
      <c r="J5" s="8">
        <f>'3f'!L4</f>
        <v>0</v>
      </c>
      <c r="K5" s="8">
        <f>'3AM'!L4</f>
        <v>0</v>
      </c>
      <c r="L5" s="8">
        <f>'1fb'!L4</f>
        <v>0</v>
      </c>
      <c r="M5" s="8">
        <f>'1u'!L4</f>
        <v>0</v>
      </c>
      <c r="N5" s="8">
        <f>'4AM'!L4</f>
        <v>0</v>
      </c>
      <c r="O5" s="8">
        <f>'3wb'!L4</f>
        <v>0</v>
      </c>
      <c r="P5" s="8">
        <f>'2u'!L4</f>
        <v>0</v>
      </c>
      <c r="Q5" s="8">
        <f>'3u'!L4</f>
        <v>0</v>
      </c>
      <c r="R5" s="1"/>
    </row>
    <row r="6" spans="1:18" ht="15.75" customHeight="1" thickBot="1">
      <c r="A6" s="68"/>
      <c r="B6" s="71"/>
      <c r="C6" s="4" t="s">
        <v>10</v>
      </c>
      <c r="D6" s="8">
        <f>'3B'!L5</f>
        <v>14</v>
      </c>
      <c r="E6" s="8">
        <f>'1BM'!L5</f>
        <v>41</v>
      </c>
      <c r="F6" s="8">
        <f>'2B'!L5</f>
        <v>15</v>
      </c>
      <c r="G6" s="8">
        <f>'2AM'!L5</f>
        <v>23</v>
      </c>
      <c r="H6" s="8">
        <f>'4B'!L5</f>
        <v>6</v>
      </c>
      <c r="I6" s="8">
        <f>'2bf'!L5</f>
        <v>0</v>
      </c>
      <c r="J6" s="8">
        <f>'3f'!L5</f>
        <v>11</v>
      </c>
      <c r="K6" s="8">
        <f>'3AM'!L5</f>
        <v>0</v>
      </c>
      <c r="L6" s="8">
        <f>'1fb'!L5</f>
        <v>0</v>
      </c>
      <c r="M6" s="8">
        <f>'1u'!L5</f>
        <v>0</v>
      </c>
      <c r="N6" s="8">
        <f>'4AM'!L5</f>
        <v>0</v>
      </c>
      <c r="O6" s="8">
        <f>'3wb'!L5</f>
        <v>0</v>
      </c>
      <c r="P6" s="8">
        <f>'2u'!L5</f>
        <v>0</v>
      </c>
      <c r="Q6" s="8">
        <f>'3u'!L5</f>
        <v>0</v>
      </c>
      <c r="R6" s="1"/>
    </row>
    <row r="7" spans="1:18" ht="15.75" customHeight="1" thickBot="1">
      <c r="A7" s="68"/>
      <c r="B7" s="72" t="s">
        <v>11</v>
      </c>
      <c r="C7" s="5" t="s">
        <v>9</v>
      </c>
      <c r="D7" s="8">
        <f>'3B'!L8</f>
        <v>16</v>
      </c>
      <c r="E7" s="8">
        <f>'1BM'!L8</f>
        <v>39</v>
      </c>
      <c r="F7" s="8">
        <f>'2B'!L8</f>
        <v>15</v>
      </c>
      <c r="G7" s="8">
        <f>'2AM'!L8</f>
        <v>8</v>
      </c>
      <c r="H7" s="8">
        <f>'4B'!L8</f>
        <v>5</v>
      </c>
      <c r="I7" s="8">
        <f>'2bf'!L8</f>
        <v>9</v>
      </c>
      <c r="J7" s="8">
        <f>'3f'!L8</f>
        <v>0</v>
      </c>
      <c r="K7" s="8">
        <f>'3AM'!L8</f>
        <v>6</v>
      </c>
      <c r="L7" s="8">
        <f>'1fb'!L8</f>
        <v>0</v>
      </c>
      <c r="M7" s="8">
        <f>'1u'!L8</f>
        <v>6</v>
      </c>
      <c r="N7" s="8">
        <f>'4AM'!L8</f>
        <v>0</v>
      </c>
      <c r="O7" s="8">
        <f>'3wb'!L8</f>
        <v>0</v>
      </c>
      <c r="P7" s="8">
        <f>'2u'!L8</f>
        <v>6</v>
      </c>
      <c r="Q7" s="8">
        <f>'3u'!L8</f>
        <v>0</v>
      </c>
      <c r="R7" s="1"/>
    </row>
    <row r="8" spans="1:18" ht="15.75" customHeight="1" thickBot="1">
      <c r="A8" s="68"/>
      <c r="B8" s="72"/>
      <c r="C8" s="5" t="s">
        <v>10</v>
      </c>
      <c r="D8" s="8">
        <f>'3B'!L9</f>
        <v>75</v>
      </c>
      <c r="E8" s="8">
        <f>'1BM'!L9</f>
        <v>54</v>
      </c>
      <c r="F8" s="8">
        <f>'2B'!L9</f>
        <v>57</v>
      </c>
      <c r="G8" s="8">
        <f>'2AM'!L9</f>
        <v>36</v>
      </c>
      <c r="H8" s="8">
        <f>'4B'!L9</f>
        <v>78</v>
      </c>
      <c r="I8" s="8">
        <f>'2bf'!L9</f>
        <v>52</v>
      </c>
      <c r="J8" s="8">
        <f>'3f'!L9</f>
        <v>0</v>
      </c>
      <c r="K8" s="8">
        <f>'3AM'!L9</f>
        <v>49</v>
      </c>
      <c r="L8" s="8">
        <f>'1fb'!L9</f>
        <v>6</v>
      </c>
      <c r="M8" s="8">
        <f>'1u'!L9</f>
        <v>6</v>
      </c>
      <c r="N8" s="8">
        <f>'4AM'!L9</f>
        <v>7</v>
      </c>
      <c r="O8" s="8">
        <f>'3wb'!L9</f>
        <v>28</v>
      </c>
      <c r="P8" s="8">
        <f>'2u'!L9</f>
        <v>0</v>
      </c>
      <c r="Q8" s="8">
        <f>'3u'!L9</f>
        <v>0</v>
      </c>
      <c r="R8" s="1"/>
    </row>
    <row r="9" spans="1:18" ht="15.75" customHeight="1" thickBot="1">
      <c r="A9" s="68"/>
      <c r="B9" s="72" t="s">
        <v>12</v>
      </c>
      <c r="C9" s="5" t="s">
        <v>9</v>
      </c>
      <c r="D9" s="8">
        <f>'3B'!L12</f>
        <v>42</v>
      </c>
      <c r="E9" s="8">
        <f>'1BM'!L12</f>
        <v>0</v>
      </c>
      <c r="F9" s="8">
        <f>'2B'!L12</f>
        <v>54</v>
      </c>
      <c r="G9" s="8">
        <f>'2AM'!L12</f>
        <v>51</v>
      </c>
      <c r="H9" s="8">
        <f>'4B'!L12</f>
        <v>13</v>
      </c>
      <c r="I9" s="8">
        <f>'2bf'!L12</f>
        <v>22</v>
      </c>
      <c r="J9" s="8">
        <f>'3f'!L12</f>
        <v>14</v>
      </c>
      <c r="K9" s="8">
        <f>'3AM'!L12</f>
        <v>0</v>
      </c>
      <c r="L9" s="8">
        <f>'1fb'!L12</f>
        <v>16</v>
      </c>
      <c r="M9" s="8">
        <f>'1u'!L12</f>
        <v>15</v>
      </c>
      <c r="N9" s="8">
        <f>'4AM'!L12</f>
        <v>7</v>
      </c>
      <c r="O9" s="8">
        <f>'3wb'!L12</f>
        <v>0</v>
      </c>
      <c r="P9" s="8">
        <f>'2u'!L12</f>
        <v>10</v>
      </c>
      <c r="Q9" s="8">
        <f>'3u'!L12</f>
        <v>15</v>
      </c>
      <c r="R9" s="1"/>
    </row>
    <row r="10" spans="1:18" ht="15.75" customHeight="1" thickBot="1">
      <c r="A10" s="68"/>
      <c r="B10" s="72"/>
      <c r="C10" s="5" t="s">
        <v>10</v>
      </c>
      <c r="D10" s="8">
        <f>'3B'!L13</f>
        <v>0</v>
      </c>
      <c r="E10" s="8">
        <f>'1BM'!L13</f>
        <v>0</v>
      </c>
      <c r="F10" s="8">
        <f>'2B'!L13</f>
        <v>19</v>
      </c>
      <c r="G10" s="8">
        <f>'2AM'!L13</f>
        <v>0</v>
      </c>
      <c r="H10" s="8">
        <f>'4B'!L13</f>
        <v>0</v>
      </c>
      <c r="I10" s="8">
        <f>'2bf'!L13</f>
        <v>63</v>
      </c>
      <c r="J10" s="8">
        <f>'3f'!L13</f>
        <v>72</v>
      </c>
      <c r="K10" s="8">
        <f>'3AM'!L13</f>
        <v>0</v>
      </c>
      <c r="L10" s="8">
        <f>'1fb'!L13</f>
        <v>13</v>
      </c>
      <c r="M10" s="8">
        <f>'1u'!L13</f>
        <v>0</v>
      </c>
      <c r="N10" s="8">
        <f>'4AM'!L13</f>
        <v>0</v>
      </c>
      <c r="O10" s="8">
        <f>'3wb'!L13</f>
        <v>0</v>
      </c>
      <c r="P10" s="8">
        <f>'2u'!L13</f>
        <v>0</v>
      </c>
      <c r="Q10" s="8">
        <f>'3u'!L13</f>
        <v>0</v>
      </c>
      <c r="R10" s="1"/>
    </row>
    <row r="11" spans="1:18" ht="15.75" customHeight="1" thickBot="1">
      <c r="A11" s="68"/>
      <c r="B11" s="72"/>
      <c r="C11" s="5" t="s">
        <v>13</v>
      </c>
      <c r="D11" s="8">
        <f>'3B'!L14</f>
        <v>8</v>
      </c>
      <c r="E11" s="8">
        <f>'1BM'!L14</f>
        <v>0</v>
      </c>
      <c r="F11" s="8">
        <f>'2B'!L14</f>
        <v>0</v>
      </c>
      <c r="G11" s="8">
        <f>'2AM'!L14</f>
        <v>0</v>
      </c>
      <c r="H11" s="8">
        <f>'4B'!L14</f>
        <v>0</v>
      </c>
      <c r="I11" s="8">
        <f>'2bf'!L14</f>
        <v>0</v>
      </c>
      <c r="J11" s="8">
        <f>'3f'!L14</f>
        <v>0</v>
      </c>
      <c r="K11" s="8">
        <f>'3AM'!L14</f>
        <v>0</v>
      </c>
      <c r="L11" s="8">
        <f>'1fb'!L14</f>
        <v>0</v>
      </c>
      <c r="M11" s="8">
        <f>'1u'!L14</f>
        <v>0</v>
      </c>
      <c r="N11" s="8">
        <f>'4AM'!L14</f>
        <v>0</v>
      </c>
      <c r="O11" s="8">
        <f>'3wb'!L14</f>
        <v>0</v>
      </c>
      <c r="P11" s="8">
        <f>'2u'!L14</f>
        <v>0</v>
      </c>
      <c r="Q11" s="8">
        <f>'3u'!L14</f>
        <v>0</v>
      </c>
      <c r="R11" s="1"/>
    </row>
    <row r="12" spans="1:18" ht="16.5" customHeight="1" thickBot="1">
      <c r="A12" s="68"/>
      <c r="B12" s="51" t="s">
        <v>14</v>
      </c>
      <c r="C12" s="52"/>
      <c r="D12" s="8">
        <f>'3B'!L16</f>
        <v>0</v>
      </c>
      <c r="E12" s="8">
        <f>'1BM'!L16</f>
        <v>0</v>
      </c>
      <c r="F12" s="8">
        <f>'2B'!L16</f>
        <v>0</v>
      </c>
      <c r="G12" s="8">
        <f>'2AM'!L16</f>
        <v>0</v>
      </c>
      <c r="H12" s="8">
        <f>'4B'!L16</f>
        <v>0</v>
      </c>
      <c r="I12" s="8">
        <f>'2bf'!L16</f>
        <v>0</v>
      </c>
      <c r="J12" s="8">
        <f>'3f'!L16</f>
        <v>0</v>
      </c>
      <c r="K12" s="8">
        <f>'3AM'!L16</f>
        <v>0</v>
      </c>
      <c r="L12" s="8">
        <f>'1fb'!L16</f>
        <v>0</v>
      </c>
      <c r="M12" s="8">
        <f>'1u'!L16</f>
        <v>0</v>
      </c>
      <c r="N12" s="8">
        <f>'4AM'!L16</f>
        <v>0</v>
      </c>
      <c r="O12" s="8">
        <f>'3wb'!L16</f>
        <v>0</v>
      </c>
      <c r="P12" s="8">
        <f>'2u'!L16</f>
        <v>0</v>
      </c>
      <c r="Q12" s="8">
        <f>'3u'!L16</f>
        <v>0</v>
      </c>
      <c r="R12" s="1"/>
    </row>
    <row r="13" spans="1:18" ht="16.5" thickBot="1">
      <c r="A13" s="69"/>
      <c r="B13" s="59" t="s">
        <v>15</v>
      </c>
      <c r="C13" s="60"/>
      <c r="D13" s="8">
        <f>'3B'!L17</f>
        <v>0</v>
      </c>
      <c r="E13" s="8">
        <f>'1BM'!L17</f>
        <v>0</v>
      </c>
      <c r="F13" s="8">
        <f>'2B'!L17</f>
        <v>0</v>
      </c>
      <c r="G13" s="8">
        <f>'2AM'!L17</f>
        <v>0</v>
      </c>
      <c r="H13" s="8">
        <f>'4B'!L17</f>
        <v>0</v>
      </c>
      <c r="I13" s="8">
        <f>'2bf'!L17</f>
        <v>0</v>
      </c>
      <c r="J13" s="8">
        <f>'3f'!L17</f>
        <v>0</v>
      </c>
      <c r="K13" s="8">
        <f>'3AM'!L17</f>
        <v>0</v>
      </c>
      <c r="L13" s="8">
        <f>'1fb'!L17</f>
        <v>0</v>
      </c>
      <c r="M13" s="8">
        <f>'1u'!L17</f>
        <v>0</v>
      </c>
      <c r="N13" s="8">
        <f>'4AM'!L17</f>
        <v>0</v>
      </c>
      <c r="O13" s="8">
        <f>'3wb'!L17</f>
        <v>0</v>
      </c>
      <c r="P13" s="8">
        <f>'2u'!L17</f>
        <v>0</v>
      </c>
      <c r="Q13" s="8">
        <f>'3u'!L17</f>
        <v>0</v>
      </c>
      <c r="R13" s="1"/>
    </row>
    <row r="14" spans="1:18" ht="15.75" customHeight="1">
      <c r="A14" s="73" t="s">
        <v>52</v>
      </c>
      <c r="B14" s="61" t="s">
        <v>16</v>
      </c>
      <c r="C14" s="62"/>
      <c r="D14" s="8">
        <f>'3B'!L18</f>
        <v>45</v>
      </c>
      <c r="E14" s="8">
        <f>'1BM'!L18</f>
        <v>50</v>
      </c>
      <c r="F14" s="8">
        <f>'2B'!L18</f>
        <v>5</v>
      </c>
      <c r="G14" s="8">
        <f>'2AM'!L18</f>
        <v>15</v>
      </c>
      <c r="H14" s="8">
        <f>'4B'!L18</f>
        <v>15</v>
      </c>
      <c r="I14" s="8">
        <f>'2bf'!L18</f>
        <v>0</v>
      </c>
      <c r="J14" s="8">
        <f>'3f'!L18</f>
        <v>5</v>
      </c>
      <c r="K14" s="8">
        <f>'3AM'!L18</f>
        <v>5</v>
      </c>
      <c r="L14" s="8">
        <f>'1fb'!L18</f>
        <v>0</v>
      </c>
      <c r="M14" s="8">
        <f>'1u'!L18</f>
        <v>15</v>
      </c>
      <c r="N14" s="8">
        <f>'4AM'!L18</f>
        <v>0</v>
      </c>
      <c r="O14" s="8">
        <f>'3wb'!L18</f>
        <v>0</v>
      </c>
      <c r="P14" s="8">
        <f>'2u'!L18</f>
        <v>10</v>
      </c>
      <c r="Q14" s="8">
        <f>'3u'!L18</f>
        <v>0</v>
      </c>
      <c r="R14" s="1"/>
    </row>
    <row r="15" spans="1:18" ht="15.75" customHeight="1">
      <c r="A15" s="74"/>
      <c r="B15" s="63" t="s">
        <v>35</v>
      </c>
      <c r="C15" s="64"/>
      <c r="D15" s="8">
        <f>'3B'!L19</f>
        <v>140</v>
      </c>
      <c r="E15" s="8">
        <f>'1BM'!L19</f>
        <v>90</v>
      </c>
      <c r="F15" s="8">
        <f>'2B'!L19</f>
        <v>50</v>
      </c>
      <c r="G15" s="8">
        <f>'2AM'!L19</f>
        <v>50</v>
      </c>
      <c r="H15" s="8">
        <f>'4B'!L19</f>
        <v>30</v>
      </c>
      <c r="I15" s="8">
        <f>'2bf'!L19</f>
        <v>0</v>
      </c>
      <c r="J15" s="8">
        <f>'3f'!L19</f>
        <v>0</v>
      </c>
      <c r="K15" s="8">
        <f>'3AM'!L19</f>
        <v>35</v>
      </c>
      <c r="L15" s="8">
        <f>'1fb'!L19</f>
        <v>40</v>
      </c>
      <c r="M15" s="8">
        <f>'1u'!L19</f>
        <v>5</v>
      </c>
      <c r="N15" s="8">
        <f>'4AM'!L19</f>
        <v>0</v>
      </c>
      <c r="O15" s="8">
        <f>'3wb'!L19</f>
        <v>0</v>
      </c>
      <c r="P15" s="8">
        <f>'2u'!L19</f>
        <v>0</v>
      </c>
      <c r="Q15" s="8">
        <f>'3u'!L19</f>
        <v>0</v>
      </c>
      <c r="R15" s="1"/>
    </row>
    <row r="16" spans="1:18" ht="15.75" customHeight="1">
      <c r="A16" s="74"/>
      <c r="B16" s="63" t="s">
        <v>53</v>
      </c>
      <c r="C16" s="64"/>
      <c r="D16" s="8">
        <f>'3B'!L20</f>
        <v>20</v>
      </c>
      <c r="E16" s="8">
        <f>'1BM'!L20</f>
        <v>0</v>
      </c>
      <c r="F16" s="8">
        <f>'2B'!L20</f>
        <v>10</v>
      </c>
      <c r="G16" s="8">
        <f>'2AM'!L20</f>
        <v>0</v>
      </c>
      <c r="H16" s="8">
        <f>'4B'!L20</f>
        <v>15</v>
      </c>
      <c r="I16" s="8">
        <f>'2bf'!L20</f>
        <v>5</v>
      </c>
      <c r="J16" s="8">
        <f>'3f'!L20</f>
        <v>0</v>
      </c>
      <c r="K16" s="8">
        <f>'3AM'!L20</f>
        <v>0</v>
      </c>
      <c r="L16" s="8">
        <f>'1fb'!L20</f>
        <v>0</v>
      </c>
      <c r="M16" s="8">
        <f>'1u'!L20</f>
        <v>0</v>
      </c>
      <c r="N16" s="8">
        <f>'4AM'!L20</f>
        <v>15</v>
      </c>
      <c r="O16" s="8">
        <f>'3wb'!L20</f>
        <v>0</v>
      </c>
      <c r="P16" s="8">
        <f>'2u'!L20</f>
        <v>0</v>
      </c>
      <c r="Q16" s="8">
        <f>'3u'!L20</f>
        <v>0</v>
      </c>
      <c r="R16" s="1"/>
    </row>
    <row r="17" spans="1:18" ht="16.5" customHeight="1" thickBot="1">
      <c r="A17" s="74"/>
      <c r="B17" s="65" t="s">
        <v>55</v>
      </c>
      <c r="C17" s="66"/>
      <c r="D17" s="8">
        <f>'3B'!L21</f>
        <v>0</v>
      </c>
      <c r="E17" s="8">
        <f>'1BM'!L21</f>
        <v>0</v>
      </c>
      <c r="F17" s="8">
        <f>'2B'!L21</f>
        <v>0</v>
      </c>
      <c r="G17" s="8">
        <f>'2AM'!L21</f>
        <v>0</v>
      </c>
      <c r="H17" s="8">
        <f>'4B'!L21</f>
        <v>0</v>
      </c>
      <c r="I17" s="8">
        <f>'2bf'!L21</f>
        <v>0</v>
      </c>
      <c r="J17" s="8">
        <f>'3f'!L21</f>
        <v>0</v>
      </c>
      <c r="K17" s="8">
        <f>'3AM'!L21</f>
        <v>0</v>
      </c>
      <c r="L17" s="8">
        <f>'1fb'!L21</f>
        <v>0</v>
      </c>
      <c r="M17" s="8">
        <f>'1u'!L21</f>
        <v>0</v>
      </c>
      <c r="N17" s="8">
        <f>'4AM'!L21</f>
        <v>0</v>
      </c>
      <c r="O17" s="8">
        <f>'3wb'!L21</f>
        <v>0</v>
      </c>
      <c r="P17" s="8">
        <f>'2u'!L21</f>
        <v>0</v>
      </c>
      <c r="Q17" s="8">
        <f>'3u'!L21</f>
        <v>0</v>
      </c>
      <c r="R17" s="1"/>
    </row>
    <row r="18" spans="1:18" ht="16.5" thickBot="1">
      <c r="A18" s="75"/>
      <c r="B18" s="76" t="s">
        <v>54</v>
      </c>
      <c r="C18" s="77"/>
      <c r="D18" s="8">
        <f>'3B'!L22</f>
        <v>0</v>
      </c>
      <c r="E18" s="8">
        <f>'1BM'!L22</f>
        <v>0</v>
      </c>
      <c r="F18" s="8">
        <f>'2B'!L22</f>
        <v>0</v>
      </c>
      <c r="G18" s="8">
        <f>'2AM'!L22</f>
        <v>0</v>
      </c>
      <c r="H18" s="8">
        <f>'4B'!L22</f>
        <v>0</v>
      </c>
      <c r="I18" s="8">
        <f>'2bf'!L22</f>
        <v>0</v>
      </c>
      <c r="J18" s="8">
        <f>'3f'!L22</f>
        <v>0</v>
      </c>
      <c r="K18" s="8">
        <f>'3AM'!L22</f>
        <v>0</v>
      </c>
      <c r="L18" s="8">
        <f>'1fb'!L22</f>
        <v>0</v>
      </c>
      <c r="M18" s="8">
        <f>'1u'!L22</f>
        <v>0</v>
      </c>
      <c r="N18" s="8">
        <f>'4AM'!L22</f>
        <v>0</v>
      </c>
      <c r="O18" s="8">
        <f>'3wb'!L22</f>
        <v>0</v>
      </c>
      <c r="P18" s="8">
        <f>'2u'!L22</f>
        <v>0</v>
      </c>
      <c r="Q18" s="8">
        <f>'3u'!L22</f>
        <v>0</v>
      </c>
      <c r="R18" s="1"/>
    </row>
    <row r="19" spans="1:18" ht="16.5" thickBot="1">
      <c r="A19" s="53" t="s">
        <v>0</v>
      </c>
      <c r="B19" s="54"/>
      <c r="C19" s="55"/>
      <c r="D19" s="9">
        <f t="shared" ref="D19:Q19" si="0">SUM(D5:D18)</f>
        <v>360</v>
      </c>
      <c r="E19" s="9">
        <f t="shared" si="0"/>
        <v>274</v>
      </c>
      <c r="F19" s="9">
        <f t="shared" si="0"/>
        <v>225</v>
      </c>
      <c r="G19" s="9">
        <f t="shared" si="0"/>
        <v>183</v>
      </c>
      <c r="H19" s="9">
        <f t="shared" si="0"/>
        <v>162</v>
      </c>
      <c r="I19" s="9">
        <f t="shared" si="0"/>
        <v>151</v>
      </c>
      <c r="J19" s="9">
        <f t="shared" si="0"/>
        <v>102</v>
      </c>
      <c r="K19" s="9">
        <f t="shared" si="0"/>
        <v>95</v>
      </c>
      <c r="L19" s="9">
        <f t="shared" si="0"/>
        <v>75</v>
      </c>
      <c r="M19" s="9">
        <f t="shared" si="0"/>
        <v>47</v>
      </c>
      <c r="N19" s="9">
        <f t="shared" si="0"/>
        <v>29</v>
      </c>
      <c r="O19" s="9">
        <f t="shared" si="0"/>
        <v>28</v>
      </c>
      <c r="P19" s="9">
        <f t="shared" si="0"/>
        <v>26</v>
      </c>
      <c r="Q19" s="9">
        <f t="shared" si="0"/>
        <v>15</v>
      </c>
      <c r="R19" s="1"/>
    </row>
    <row r="20" spans="1:18" ht="13.5" thickTop="1"/>
    <row r="22" spans="1:18" ht="18.75" thickBot="1">
      <c r="B22" s="29" t="s">
        <v>1</v>
      </c>
    </row>
    <row r="23" spans="1:18" ht="16.5" thickBot="1">
      <c r="A23" s="56" t="s">
        <v>6</v>
      </c>
      <c r="B23" s="57"/>
      <c r="C23" s="58"/>
      <c r="D23" s="6" t="s">
        <v>49</v>
      </c>
      <c r="E23" s="6" t="s">
        <v>42</v>
      </c>
      <c r="F23" s="6" t="s">
        <v>4</v>
      </c>
      <c r="G23" s="6" t="s">
        <v>44</v>
      </c>
      <c r="H23" s="6" t="s">
        <v>5</v>
      </c>
      <c r="I23" s="6" t="s">
        <v>50</v>
      </c>
      <c r="J23" s="6" t="s">
        <v>45</v>
      </c>
      <c r="K23" s="6" t="s">
        <v>46</v>
      </c>
      <c r="L23" s="6" t="s">
        <v>2</v>
      </c>
      <c r="M23" s="6" t="s">
        <v>51</v>
      </c>
      <c r="N23" s="6" t="s">
        <v>43</v>
      </c>
      <c r="O23" s="6" t="s">
        <v>3</v>
      </c>
      <c r="P23" s="6" t="s">
        <v>47</v>
      </c>
      <c r="Q23" s="6" t="s">
        <v>48</v>
      </c>
    </row>
    <row r="24" spans="1:18" ht="15.75" thickBot="1">
      <c r="A24" s="67" t="s">
        <v>7</v>
      </c>
      <c r="B24" s="70" t="s">
        <v>8</v>
      </c>
      <c r="C24" s="3" t="s">
        <v>9</v>
      </c>
      <c r="D24" s="8">
        <f>'1BM'!L30</f>
        <v>0</v>
      </c>
      <c r="E24" s="8">
        <f>'2AM'!L30</f>
        <v>0</v>
      </c>
      <c r="F24" s="8">
        <f>'2B'!L30</f>
        <v>0</v>
      </c>
      <c r="G24" s="8">
        <f>'3AM'!L30</f>
        <v>0</v>
      </c>
      <c r="H24" s="8">
        <f>'3B'!L30</f>
        <v>0</v>
      </c>
      <c r="I24" s="8">
        <f>'4AM'!L30</f>
        <v>0</v>
      </c>
      <c r="J24" s="8">
        <f>'4B'!L30</f>
        <v>0</v>
      </c>
      <c r="K24" s="8">
        <f>'1fb'!L30</f>
        <v>0</v>
      </c>
      <c r="L24" s="8">
        <f>'1u'!L30</f>
        <v>0</v>
      </c>
      <c r="M24" s="8">
        <f>'2bf'!L30</f>
        <v>0</v>
      </c>
      <c r="N24" s="8">
        <f>'2u'!L30</f>
        <v>0</v>
      </c>
      <c r="O24" s="8">
        <f>'3f'!L30</f>
        <v>0</v>
      </c>
      <c r="P24" s="8">
        <f>'3u'!L30</f>
        <v>0</v>
      </c>
      <c r="Q24" s="8">
        <f>'3wb'!L30</f>
        <v>0</v>
      </c>
      <c r="R24" s="1"/>
    </row>
    <row r="25" spans="1:18" ht="15.75" customHeight="1" thickBot="1">
      <c r="A25" s="68"/>
      <c r="B25" s="71"/>
      <c r="C25" s="4" t="s">
        <v>10</v>
      </c>
      <c r="D25" s="8">
        <f>'1BM'!L31</f>
        <v>0</v>
      </c>
      <c r="E25" s="8">
        <f>'2AM'!L31</f>
        <v>0</v>
      </c>
      <c r="F25" s="8">
        <f>'2B'!L31</f>
        <v>0</v>
      </c>
      <c r="G25" s="8">
        <f>'3AM'!L31</f>
        <v>0</v>
      </c>
      <c r="H25" s="8">
        <f>'3B'!L31</f>
        <v>0</v>
      </c>
      <c r="I25" s="8">
        <f>'4AM'!L31</f>
        <v>0</v>
      </c>
      <c r="J25" s="8">
        <f>'4B'!L31</f>
        <v>0</v>
      </c>
      <c r="K25" s="8">
        <f>'1fb'!L31</f>
        <v>0</v>
      </c>
      <c r="L25" s="8">
        <f>'1u'!L31</f>
        <v>0</v>
      </c>
      <c r="M25" s="8">
        <f>'2bf'!L31</f>
        <v>0</v>
      </c>
      <c r="N25" s="8">
        <f>'2u'!L31</f>
        <v>0</v>
      </c>
      <c r="O25" s="8">
        <f>'3f'!L31</f>
        <v>0</v>
      </c>
      <c r="P25" s="8">
        <f>'3u'!L31</f>
        <v>0</v>
      </c>
      <c r="Q25" s="8">
        <f>'3wb'!L31</f>
        <v>0</v>
      </c>
      <c r="R25" s="1"/>
    </row>
    <row r="26" spans="1:18" ht="16.5" customHeight="1" thickBot="1">
      <c r="A26" s="68"/>
      <c r="B26" s="72" t="s">
        <v>11</v>
      </c>
      <c r="C26" s="5" t="s">
        <v>9</v>
      </c>
      <c r="D26" s="8">
        <f>'1BM'!L34</f>
        <v>0</v>
      </c>
      <c r="E26" s="8">
        <f>'2AM'!L34</f>
        <v>0</v>
      </c>
      <c r="F26" s="8">
        <f>'2B'!L34</f>
        <v>0</v>
      </c>
      <c r="G26" s="8">
        <f>'3AM'!L34</f>
        <v>0</v>
      </c>
      <c r="H26" s="8">
        <f>'3B'!L34</f>
        <v>0</v>
      </c>
      <c r="I26" s="8">
        <f>'4AM'!L34</f>
        <v>0</v>
      </c>
      <c r="J26" s="8">
        <f>'4B'!L34</f>
        <v>0</v>
      </c>
      <c r="K26" s="8">
        <f>'1fb'!L34</f>
        <v>0</v>
      </c>
      <c r="L26" s="8">
        <f>'1u'!L34</f>
        <v>0</v>
      </c>
      <c r="M26" s="8">
        <f>'2bf'!L34</f>
        <v>0</v>
      </c>
      <c r="N26" s="8">
        <f>'2u'!L34</f>
        <v>0</v>
      </c>
      <c r="O26" s="8">
        <f>'3f'!L34</f>
        <v>0</v>
      </c>
      <c r="P26" s="8">
        <f>'3u'!L34</f>
        <v>0</v>
      </c>
      <c r="Q26" s="8">
        <f>'3wb'!L34</f>
        <v>0</v>
      </c>
      <c r="R26" s="1"/>
    </row>
    <row r="27" spans="1:18" ht="16.5" customHeight="1" thickBot="1">
      <c r="A27" s="68"/>
      <c r="B27" s="72"/>
      <c r="C27" s="5" t="s">
        <v>10</v>
      </c>
      <c r="D27" s="8">
        <f>'1BM'!L35</f>
        <v>0</v>
      </c>
      <c r="E27" s="8">
        <f>'2AM'!L35</f>
        <v>0</v>
      </c>
      <c r="F27" s="8">
        <f>'2B'!L35</f>
        <v>0</v>
      </c>
      <c r="G27" s="8">
        <f>'3AM'!L35</f>
        <v>0</v>
      </c>
      <c r="H27" s="8">
        <f>'3B'!L35</f>
        <v>0</v>
      </c>
      <c r="I27" s="8">
        <f>'4AM'!L35</f>
        <v>0</v>
      </c>
      <c r="J27" s="8">
        <f>'4B'!L35</f>
        <v>0</v>
      </c>
      <c r="K27" s="8">
        <f>'1fb'!L35</f>
        <v>0</v>
      </c>
      <c r="L27" s="8">
        <f>'1u'!L35</f>
        <v>0</v>
      </c>
      <c r="M27" s="8">
        <f>'2bf'!L35</f>
        <v>0</v>
      </c>
      <c r="N27" s="8">
        <f>'2u'!L35</f>
        <v>0</v>
      </c>
      <c r="O27" s="8">
        <f>'3f'!L35</f>
        <v>0</v>
      </c>
      <c r="P27" s="8">
        <f>'3u'!L35</f>
        <v>0</v>
      </c>
      <c r="Q27" s="8">
        <f>'3wb'!L35</f>
        <v>0</v>
      </c>
      <c r="R27" s="1"/>
    </row>
    <row r="28" spans="1:18" ht="16.5" customHeight="1" thickBot="1">
      <c r="A28" s="68"/>
      <c r="B28" s="72" t="s">
        <v>12</v>
      </c>
      <c r="C28" s="5" t="s">
        <v>9</v>
      </c>
      <c r="D28" s="8">
        <f>'1BM'!L38</f>
        <v>0</v>
      </c>
      <c r="E28" s="8">
        <f>'2AM'!L38</f>
        <v>0</v>
      </c>
      <c r="F28" s="8">
        <f>'2B'!L38</f>
        <v>0</v>
      </c>
      <c r="G28" s="8">
        <f>'3AM'!L38</f>
        <v>0</v>
      </c>
      <c r="H28" s="8">
        <f>'3B'!L38</f>
        <v>0</v>
      </c>
      <c r="I28" s="8">
        <f>'4AM'!L38</f>
        <v>0</v>
      </c>
      <c r="J28" s="8">
        <f>'4B'!L38</f>
        <v>0</v>
      </c>
      <c r="K28" s="8">
        <f>'1fb'!L38</f>
        <v>0</v>
      </c>
      <c r="L28" s="8">
        <f>'1u'!L38</f>
        <v>0</v>
      </c>
      <c r="M28" s="8">
        <f>'2bf'!L38</f>
        <v>0</v>
      </c>
      <c r="N28" s="8">
        <f>'2u'!L38</f>
        <v>0</v>
      </c>
      <c r="O28" s="8">
        <f>'3f'!L38</f>
        <v>0</v>
      </c>
      <c r="P28" s="8">
        <f>'3u'!L38</f>
        <v>0</v>
      </c>
      <c r="Q28" s="8">
        <f>'3wb'!L38</f>
        <v>0</v>
      </c>
      <c r="R28" s="1"/>
    </row>
    <row r="29" spans="1:18" ht="16.5" customHeight="1" thickBot="1">
      <c r="A29" s="68"/>
      <c r="B29" s="72"/>
      <c r="C29" s="5" t="s">
        <v>10</v>
      </c>
      <c r="D29" s="8">
        <f>'1BM'!L39</f>
        <v>0</v>
      </c>
      <c r="E29" s="8">
        <f>'2AM'!L39</f>
        <v>0</v>
      </c>
      <c r="F29" s="8">
        <f>'2B'!L39</f>
        <v>0</v>
      </c>
      <c r="G29" s="8">
        <f>'3AM'!L39</f>
        <v>0</v>
      </c>
      <c r="H29" s="8">
        <f>'3B'!L39</f>
        <v>0</v>
      </c>
      <c r="I29" s="8">
        <f>'4AM'!L39</f>
        <v>0</v>
      </c>
      <c r="J29" s="8">
        <f>'4B'!L39</f>
        <v>0</v>
      </c>
      <c r="K29" s="8">
        <f>'1fb'!L39</f>
        <v>0</v>
      </c>
      <c r="L29" s="8">
        <f>'1u'!L39</f>
        <v>0</v>
      </c>
      <c r="M29" s="8">
        <f>'2bf'!L39</f>
        <v>0</v>
      </c>
      <c r="N29" s="8">
        <f>'2u'!L39</f>
        <v>0</v>
      </c>
      <c r="O29" s="8">
        <f>'3f'!L39</f>
        <v>0</v>
      </c>
      <c r="P29" s="8">
        <f>'3u'!L39</f>
        <v>0</v>
      </c>
      <c r="Q29" s="8">
        <f>'3wb'!L39</f>
        <v>0</v>
      </c>
      <c r="R29" s="1"/>
    </row>
    <row r="30" spans="1:18" ht="16.5" customHeight="1" thickBot="1">
      <c r="A30" s="68"/>
      <c r="B30" s="72"/>
      <c r="C30" s="5" t="s">
        <v>13</v>
      </c>
      <c r="D30" s="8">
        <f>'1BM'!L40</f>
        <v>0</v>
      </c>
      <c r="E30" s="8">
        <f>'2AM'!L40</f>
        <v>0</v>
      </c>
      <c r="F30" s="8">
        <f>'2B'!L40</f>
        <v>0</v>
      </c>
      <c r="G30" s="8">
        <f>'3AM'!L40</f>
        <v>0</v>
      </c>
      <c r="H30" s="8">
        <f>'3B'!L40</f>
        <v>0</v>
      </c>
      <c r="I30" s="8">
        <f>'4AM'!L40</f>
        <v>0</v>
      </c>
      <c r="J30" s="8">
        <f>'4B'!L40</f>
        <v>0</v>
      </c>
      <c r="K30" s="8">
        <f>'1fb'!L40</f>
        <v>0</v>
      </c>
      <c r="L30" s="8">
        <f>'1u'!L40</f>
        <v>0</v>
      </c>
      <c r="M30" s="8">
        <f>'2bf'!L40</f>
        <v>0</v>
      </c>
      <c r="N30" s="8">
        <f>'2u'!L40</f>
        <v>0</v>
      </c>
      <c r="O30" s="8">
        <f>'3f'!L40</f>
        <v>0</v>
      </c>
      <c r="P30" s="8">
        <f>'3u'!L40</f>
        <v>0</v>
      </c>
      <c r="Q30" s="8">
        <f>'3wb'!L40</f>
        <v>0</v>
      </c>
      <c r="R30" s="1"/>
    </row>
    <row r="31" spans="1:18" ht="16.5" customHeight="1" thickBot="1">
      <c r="A31" s="68"/>
      <c r="B31" s="51" t="s">
        <v>14</v>
      </c>
      <c r="C31" s="52"/>
      <c r="D31" s="8">
        <f>'1BM'!L42</f>
        <v>0</v>
      </c>
      <c r="E31" s="8">
        <f>'2AM'!L42</f>
        <v>0</v>
      </c>
      <c r="F31" s="8">
        <f>'2B'!L42</f>
        <v>0</v>
      </c>
      <c r="G31" s="8">
        <f>'3AM'!L42</f>
        <v>0</v>
      </c>
      <c r="H31" s="8">
        <f>'3B'!L42</f>
        <v>0</v>
      </c>
      <c r="I31" s="8">
        <f>'4AM'!L42</f>
        <v>0</v>
      </c>
      <c r="J31" s="8">
        <f>'4B'!L42</f>
        <v>0</v>
      </c>
      <c r="K31" s="8">
        <f>'1fb'!L42</f>
        <v>0</v>
      </c>
      <c r="L31" s="8">
        <f>'1u'!L42</f>
        <v>0</v>
      </c>
      <c r="M31" s="8">
        <f>'2bf'!L42</f>
        <v>0</v>
      </c>
      <c r="N31" s="8">
        <f>'2u'!L42</f>
        <v>0</v>
      </c>
      <c r="O31" s="8">
        <f>'3f'!L42</f>
        <v>0</v>
      </c>
      <c r="P31" s="8">
        <f>'3u'!L42</f>
        <v>0</v>
      </c>
      <c r="Q31" s="8">
        <f>'3wb'!L42</f>
        <v>0</v>
      </c>
      <c r="R31" s="1"/>
    </row>
    <row r="32" spans="1:18" ht="17.25" customHeight="1" thickBot="1">
      <c r="A32" s="69"/>
      <c r="B32" s="59" t="s">
        <v>15</v>
      </c>
      <c r="C32" s="60"/>
      <c r="D32" s="8">
        <f>'1BM'!L43</f>
        <v>0</v>
      </c>
      <c r="E32" s="8">
        <f>'2AM'!L43</f>
        <v>0</v>
      </c>
      <c r="F32" s="8">
        <f>'2B'!L43</f>
        <v>0</v>
      </c>
      <c r="G32" s="8">
        <f>'3AM'!L43</f>
        <v>0</v>
      </c>
      <c r="H32" s="8">
        <f>'3B'!L43</f>
        <v>0</v>
      </c>
      <c r="I32" s="8">
        <f>'4AM'!L43</f>
        <v>0</v>
      </c>
      <c r="J32" s="8">
        <f>'4B'!L43</f>
        <v>0</v>
      </c>
      <c r="K32" s="8">
        <f>'1fb'!L43</f>
        <v>0</v>
      </c>
      <c r="L32" s="8">
        <f>'1u'!L43</f>
        <v>0</v>
      </c>
      <c r="M32" s="8">
        <f>'2bf'!L43</f>
        <v>0</v>
      </c>
      <c r="N32" s="8">
        <f>'2u'!L43</f>
        <v>0</v>
      </c>
      <c r="O32" s="8">
        <f>'3f'!L43</f>
        <v>0</v>
      </c>
      <c r="P32" s="8">
        <f>'3u'!L43</f>
        <v>0</v>
      </c>
      <c r="Q32" s="8">
        <f>'3wb'!L43</f>
        <v>0</v>
      </c>
      <c r="R32" s="1"/>
    </row>
    <row r="33" spans="1:18" ht="15.75">
      <c r="A33" s="73" t="s">
        <v>52</v>
      </c>
      <c r="B33" s="61" t="s">
        <v>16</v>
      </c>
      <c r="C33" s="62"/>
      <c r="D33" s="8">
        <f>'1BM'!L44</f>
        <v>0</v>
      </c>
      <c r="E33" s="8">
        <f>'2AM'!L44</f>
        <v>0</v>
      </c>
      <c r="F33" s="8">
        <f>'2B'!L44</f>
        <v>0</v>
      </c>
      <c r="G33" s="8">
        <f>'3AM'!L44</f>
        <v>0</v>
      </c>
      <c r="H33" s="8">
        <f>'3B'!L44</f>
        <v>0</v>
      </c>
      <c r="I33" s="8">
        <f>'4AM'!L44</f>
        <v>0</v>
      </c>
      <c r="J33" s="8">
        <f>'4B'!L44</f>
        <v>0</v>
      </c>
      <c r="K33" s="8">
        <f>'1fb'!L44</f>
        <v>0</v>
      </c>
      <c r="L33" s="8">
        <f>'1u'!L44</f>
        <v>0</v>
      </c>
      <c r="M33" s="8">
        <f>'2bf'!L44</f>
        <v>0</v>
      </c>
      <c r="N33" s="8">
        <f>'2u'!L44</f>
        <v>0</v>
      </c>
      <c r="O33" s="8">
        <f>'3f'!L44</f>
        <v>0</v>
      </c>
      <c r="P33" s="8">
        <f>'3u'!L44</f>
        <v>0</v>
      </c>
      <c r="Q33" s="8">
        <f>'3wb'!L44</f>
        <v>0</v>
      </c>
      <c r="R33" s="1"/>
    </row>
    <row r="34" spans="1:18" ht="16.5" customHeight="1">
      <c r="A34" s="74"/>
      <c r="B34" s="63" t="s">
        <v>35</v>
      </c>
      <c r="C34" s="64"/>
      <c r="D34" s="8">
        <f>'1BM'!L45</f>
        <v>0</v>
      </c>
      <c r="E34" s="8">
        <f>'2AM'!L45</f>
        <v>0</v>
      </c>
      <c r="F34" s="8">
        <f>'2B'!L45</f>
        <v>0</v>
      </c>
      <c r="G34" s="8">
        <f>'3AM'!L45</f>
        <v>0</v>
      </c>
      <c r="H34" s="8">
        <f>'3B'!L45</f>
        <v>0</v>
      </c>
      <c r="I34" s="8">
        <f>'4AM'!L45</f>
        <v>0</v>
      </c>
      <c r="J34" s="8">
        <f>'4B'!L45</f>
        <v>0</v>
      </c>
      <c r="K34" s="8">
        <f>'1fb'!L45</f>
        <v>0</v>
      </c>
      <c r="L34" s="8">
        <f>'1u'!L45</f>
        <v>0</v>
      </c>
      <c r="M34" s="8">
        <f>'2bf'!L45</f>
        <v>0</v>
      </c>
      <c r="N34" s="8">
        <f>'2u'!L45</f>
        <v>0</v>
      </c>
      <c r="O34" s="8">
        <f>'3f'!L45</f>
        <v>0</v>
      </c>
      <c r="P34" s="8">
        <f>'3u'!L45</f>
        <v>0</v>
      </c>
      <c r="Q34" s="8">
        <f>'3wb'!L45</f>
        <v>0</v>
      </c>
      <c r="R34" s="1"/>
    </row>
    <row r="35" spans="1:18" ht="16.5" customHeight="1">
      <c r="A35" s="74"/>
      <c r="B35" s="63" t="s">
        <v>53</v>
      </c>
      <c r="C35" s="64"/>
      <c r="D35" s="8">
        <f>'1BM'!L46</f>
        <v>0</v>
      </c>
      <c r="E35" s="8">
        <f>'2AM'!L46</f>
        <v>0</v>
      </c>
      <c r="F35" s="8">
        <f>'2B'!L46</f>
        <v>0</v>
      </c>
      <c r="G35" s="8">
        <f>'3AM'!L46</f>
        <v>0</v>
      </c>
      <c r="H35" s="8">
        <f>'3B'!L46</f>
        <v>0</v>
      </c>
      <c r="I35" s="8">
        <f>'4AM'!L46</f>
        <v>0</v>
      </c>
      <c r="J35" s="8">
        <f>'4B'!L46</f>
        <v>0</v>
      </c>
      <c r="K35" s="8">
        <f>'1fb'!L46</f>
        <v>0</v>
      </c>
      <c r="L35" s="8">
        <f>'1u'!L46</f>
        <v>0</v>
      </c>
      <c r="M35" s="8">
        <f>'2bf'!L46</f>
        <v>0</v>
      </c>
      <c r="N35" s="8">
        <f>'2u'!L46</f>
        <v>0</v>
      </c>
      <c r="O35" s="8">
        <f>'3f'!L46</f>
        <v>0</v>
      </c>
      <c r="P35" s="8">
        <f>'3u'!L46</f>
        <v>0</v>
      </c>
      <c r="Q35" s="8">
        <f>'3wb'!L46</f>
        <v>0</v>
      </c>
      <c r="R35" s="1"/>
    </row>
    <row r="36" spans="1:18" ht="16.5" customHeight="1" thickBot="1">
      <c r="A36" s="74"/>
      <c r="B36" s="65" t="s">
        <v>55</v>
      </c>
      <c r="C36" s="66"/>
      <c r="D36" s="8">
        <f>'1BM'!L47</f>
        <v>0</v>
      </c>
      <c r="E36" s="8">
        <f>'2AM'!L47</f>
        <v>0</v>
      </c>
      <c r="F36" s="8">
        <f>'2B'!L47</f>
        <v>0</v>
      </c>
      <c r="G36" s="8">
        <f>'3AM'!L47</f>
        <v>0</v>
      </c>
      <c r="H36" s="8">
        <f>'3B'!L47</f>
        <v>0</v>
      </c>
      <c r="I36" s="8">
        <f>'4AM'!L47</f>
        <v>0</v>
      </c>
      <c r="J36" s="8">
        <f>'4B'!L47</f>
        <v>0</v>
      </c>
      <c r="K36" s="8">
        <f>'1fb'!L47</f>
        <v>0</v>
      </c>
      <c r="L36" s="8">
        <f>'1u'!L47</f>
        <v>0</v>
      </c>
      <c r="M36" s="8">
        <f>'2bf'!L47</f>
        <v>0</v>
      </c>
      <c r="N36" s="8">
        <f>'2u'!L47</f>
        <v>0</v>
      </c>
      <c r="O36" s="8">
        <f>'3f'!L47</f>
        <v>0</v>
      </c>
      <c r="P36" s="8">
        <f>'3u'!L47</f>
        <v>0</v>
      </c>
      <c r="Q36" s="8">
        <f>'3wb'!L47</f>
        <v>0</v>
      </c>
      <c r="R36" s="1"/>
    </row>
    <row r="37" spans="1:18" ht="16.5" customHeight="1" thickBot="1">
      <c r="A37" s="75"/>
      <c r="B37" s="76" t="s">
        <v>54</v>
      </c>
      <c r="C37" s="77"/>
      <c r="D37" s="8">
        <f>'1BM'!L48</f>
        <v>0</v>
      </c>
      <c r="E37" s="8">
        <f>'2AM'!L48</f>
        <v>0</v>
      </c>
      <c r="F37" s="8">
        <f>'2B'!L48</f>
        <v>0</v>
      </c>
      <c r="G37" s="8">
        <f>'3AM'!L48</f>
        <v>0</v>
      </c>
      <c r="H37" s="8">
        <f>'3B'!L48</f>
        <v>0</v>
      </c>
      <c r="I37" s="8">
        <f>'4AM'!L48</f>
        <v>0</v>
      </c>
      <c r="J37" s="8">
        <f>'4B'!L48</f>
        <v>0</v>
      </c>
      <c r="K37" s="8">
        <f>'1fb'!L48</f>
        <v>0</v>
      </c>
      <c r="L37" s="8">
        <f>'1u'!L48</f>
        <v>0</v>
      </c>
      <c r="M37" s="8">
        <f>'2bf'!L48</f>
        <v>0</v>
      </c>
      <c r="N37" s="8">
        <f>'2u'!L48</f>
        <v>0</v>
      </c>
      <c r="O37" s="8">
        <f>'3f'!L48</f>
        <v>0</v>
      </c>
      <c r="P37" s="8">
        <f>'3u'!L48</f>
        <v>0</v>
      </c>
      <c r="Q37" s="8">
        <f>'3wb'!L48</f>
        <v>0</v>
      </c>
      <c r="R37" s="1"/>
    </row>
    <row r="38" spans="1:18" ht="16.5" thickBot="1">
      <c r="A38" s="53" t="s">
        <v>1</v>
      </c>
      <c r="B38" s="54"/>
      <c r="C38" s="55"/>
      <c r="D38" s="9">
        <f>SUM(D24:D37)</f>
        <v>0</v>
      </c>
      <c r="E38" s="9">
        <f t="shared" ref="E38:Q38" si="1">SUM(E24:E37)</f>
        <v>0</v>
      </c>
      <c r="F38" s="9">
        <f t="shared" si="1"/>
        <v>0</v>
      </c>
      <c r="G38" s="9">
        <f t="shared" si="1"/>
        <v>0</v>
      </c>
      <c r="H38" s="9">
        <f t="shared" si="1"/>
        <v>0</v>
      </c>
      <c r="I38" s="9">
        <f t="shared" si="1"/>
        <v>0</v>
      </c>
      <c r="J38" s="9">
        <f t="shared" si="1"/>
        <v>0</v>
      </c>
      <c r="K38" s="9">
        <f t="shared" si="1"/>
        <v>0</v>
      </c>
      <c r="L38" s="9">
        <f t="shared" si="1"/>
        <v>0</v>
      </c>
      <c r="M38" s="9">
        <f t="shared" si="1"/>
        <v>0</v>
      </c>
      <c r="N38" s="9">
        <f t="shared" si="1"/>
        <v>0</v>
      </c>
      <c r="O38" s="9">
        <f t="shared" si="1"/>
        <v>0</v>
      </c>
      <c r="P38" s="9">
        <f t="shared" si="1"/>
        <v>0</v>
      </c>
      <c r="Q38" s="9">
        <f t="shared" si="1"/>
        <v>0</v>
      </c>
      <c r="R38" s="1"/>
    </row>
    <row r="39" spans="1:18" ht="13.5" thickTop="1"/>
  </sheetData>
  <mergeCells count="28">
    <mergeCell ref="A33:A37"/>
    <mergeCell ref="B37:C37"/>
    <mergeCell ref="A38:C38"/>
    <mergeCell ref="A4:C4"/>
    <mergeCell ref="A5:A13"/>
    <mergeCell ref="B5:B6"/>
    <mergeCell ref="B7:B8"/>
    <mergeCell ref="B9:B11"/>
    <mergeCell ref="A14:A18"/>
    <mergeCell ref="B18:C18"/>
    <mergeCell ref="B32:C32"/>
    <mergeCell ref="B33:C33"/>
    <mergeCell ref="B34:C34"/>
    <mergeCell ref="B35:C35"/>
    <mergeCell ref="B36:C36"/>
    <mergeCell ref="A24:A32"/>
    <mergeCell ref="B24:B25"/>
    <mergeCell ref="B26:B27"/>
    <mergeCell ref="B28:B30"/>
    <mergeCell ref="B31:C31"/>
    <mergeCell ref="B12:C12"/>
    <mergeCell ref="A19:C19"/>
    <mergeCell ref="A23:C23"/>
    <mergeCell ref="B13:C13"/>
    <mergeCell ref="B14:C14"/>
    <mergeCell ref="B15:C15"/>
    <mergeCell ref="B16:C16"/>
    <mergeCell ref="B17:C1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X50"/>
  <sheetViews>
    <sheetView topLeftCell="A4" zoomScale="90" zoomScaleNormal="90" workbookViewId="0">
      <selection activeCell="K8" sqref="K8"/>
    </sheetView>
  </sheetViews>
  <sheetFormatPr defaultRowHeight="15.75"/>
  <cols>
    <col min="1" max="1" width="27.5703125" style="2" customWidth="1"/>
    <col min="2" max="2" width="15.42578125" style="2" customWidth="1"/>
    <col min="3" max="3" width="6.5703125" style="11" customWidth="1"/>
    <col min="4" max="4" width="15.42578125" style="2" customWidth="1"/>
    <col min="5" max="5" width="6.5703125" style="11" customWidth="1"/>
    <col min="6" max="6" width="15.42578125" style="2" customWidth="1"/>
    <col min="7" max="7" width="6.5703125" style="11" customWidth="1"/>
    <col min="8" max="8" width="15.42578125" style="2" customWidth="1"/>
    <col min="9" max="9" width="6.5703125" style="11" customWidth="1"/>
    <col min="10" max="10" width="15.42578125" style="2" customWidth="1"/>
    <col min="11" max="11" width="6.5703125" style="11" customWidth="1"/>
    <col min="12" max="12" width="15.42578125" style="33" customWidth="1"/>
  </cols>
  <sheetData>
    <row r="1" spans="1:102">
      <c r="B1" s="11" t="s">
        <v>37</v>
      </c>
      <c r="D1" s="11" t="s">
        <v>38</v>
      </c>
      <c r="F1" s="11" t="s">
        <v>39</v>
      </c>
      <c r="H1" s="11" t="s">
        <v>40</v>
      </c>
      <c r="J1" s="11" t="s">
        <v>41</v>
      </c>
      <c r="L1" s="33" t="s">
        <v>27</v>
      </c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</row>
    <row r="3" spans="1:102" ht="47.25">
      <c r="A3" s="24" t="s">
        <v>28</v>
      </c>
      <c r="B3" s="13"/>
      <c r="D3" s="13"/>
      <c r="F3" s="13"/>
      <c r="H3" s="13"/>
      <c r="J3" s="13"/>
      <c r="L3" s="34"/>
    </row>
    <row r="4" spans="1:102">
      <c r="A4" s="14" t="s">
        <v>17</v>
      </c>
      <c r="B4" s="15"/>
      <c r="C4" s="22"/>
      <c r="D4" s="32"/>
      <c r="E4" s="22"/>
      <c r="F4" s="15"/>
      <c r="G4" s="22"/>
      <c r="H4" s="15"/>
      <c r="I4" s="22"/>
      <c r="J4" s="15"/>
      <c r="K4" s="22"/>
      <c r="L4" s="35">
        <f>C4+E4+G4+I4+K4</f>
        <v>0</v>
      </c>
    </row>
    <row r="5" spans="1:102" ht="72.75" customHeight="1">
      <c r="A5" s="16" t="s">
        <v>18</v>
      </c>
      <c r="C5" s="22"/>
      <c r="D5" s="28"/>
      <c r="E5" s="22"/>
      <c r="F5" s="23"/>
      <c r="G5" s="22"/>
      <c r="H5" s="23"/>
      <c r="I5" s="22"/>
      <c r="J5" s="23"/>
      <c r="K5" s="22"/>
      <c r="L5" s="35">
        <f>C5+E5+G5+I5+K5</f>
        <v>0</v>
      </c>
    </row>
    <row r="6" spans="1:102">
      <c r="A6" s="13"/>
      <c r="B6" s="13"/>
      <c r="D6" s="13"/>
      <c r="F6" s="13"/>
      <c r="H6" s="13"/>
      <c r="J6" s="13"/>
      <c r="L6" s="34"/>
    </row>
    <row r="7" spans="1:102" ht="47.25">
      <c r="A7" s="24" t="s">
        <v>25</v>
      </c>
      <c r="B7" s="13"/>
      <c r="D7" s="13"/>
      <c r="F7" s="13"/>
      <c r="H7" s="13"/>
      <c r="J7" s="13"/>
      <c r="L7" s="34"/>
    </row>
    <row r="8" spans="1:102">
      <c r="A8" s="16" t="s">
        <v>17</v>
      </c>
      <c r="C8" s="22"/>
      <c r="D8" s="15"/>
      <c r="E8" s="22"/>
      <c r="F8" s="15"/>
      <c r="G8" s="22"/>
      <c r="H8" s="15"/>
      <c r="I8" s="22"/>
      <c r="J8" s="38"/>
      <c r="K8" s="22"/>
      <c r="L8" s="35">
        <f>C8+E8+G8+I8+K8</f>
        <v>0</v>
      </c>
    </row>
    <row r="9" spans="1:102" ht="39">
      <c r="A9" s="16" t="s">
        <v>18</v>
      </c>
      <c r="B9" s="44" t="s">
        <v>71</v>
      </c>
      <c r="C9" s="22">
        <f>5+1</f>
        <v>6</v>
      </c>
      <c r="D9" s="23"/>
      <c r="E9" s="22"/>
      <c r="F9" s="32"/>
      <c r="G9" s="22"/>
      <c r="H9" s="15"/>
      <c r="I9" s="22"/>
      <c r="J9" s="15"/>
      <c r="K9" s="22"/>
      <c r="L9" s="35">
        <f>C9+E9+G9+I9+K9</f>
        <v>6</v>
      </c>
    </row>
    <row r="10" spans="1:102">
      <c r="A10" s="13"/>
      <c r="B10" s="13"/>
      <c r="D10" s="13"/>
      <c r="F10" s="13"/>
      <c r="H10" s="13"/>
      <c r="J10" s="13"/>
      <c r="L10" s="34"/>
    </row>
    <row r="11" spans="1:102" ht="31.5">
      <c r="A11" s="24" t="s">
        <v>20</v>
      </c>
      <c r="B11" s="17"/>
      <c r="D11" s="17"/>
      <c r="F11" s="17"/>
      <c r="H11" s="17"/>
      <c r="J11" s="17"/>
      <c r="L11" s="34"/>
    </row>
    <row r="12" spans="1:102" ht="51">
      <c r="A12" s="16" t="s">
        <v>17</v>
      </c>
      <c r="B12" s="18"/>
      <c r="C12" s="22"/>
      <c r="D12" s="18"/>
      <c r="E12" s="22"/>
      <c r="F12" s="38" t="s">
        <v>88</v>
      </c>
      <c r="G12" s="22">
        <f>5+11</f>
        <v>16</v>
      </c>
      <c r="H12" s="18"/>
      <c r="I12" s="22"/>
      <c r="J12" s="18"/>
      <c r="K12" s="22"/>
      <c r="L12" s="35">
        <f>C12+E12+G12+I12+K12</f>
        <v>16</v>
      </c>
    </row>
    <row r="13" spans="1:102" ht="64.5">
      <c r="A13" s="16" t="s">
        <v>18</v>
      </c>
      <c r="B13" s="43" t="s">
        <v>57</v>
      </c>
      <c r="C13" s="22">
        <f xml:space="preserve"> 10+3</f>
        <v>13</v>
      </c>
      <c r="D13" s="32"/>
      <c r="E13" s="22"/>
      <c r="F13" s="27"/>
      <c r="G13" s="22"/>
      <c r="H13" s="28"/>
      <c r="I13" s="22"/>
      <c r="J13" s="28"/>
      <c r="K13" s="22"/>
      <c r="L13" s="35">
        <f>C13+E13+G13+I13+K13</f>
        <v>13</v>
      </c>
    </row>
    <row r="14" spans="1:102">
      <c r="A14" s="19" t="s">
        <v>26</v>
      </c>
      <c r="B14" s="15"/>
      <c r="C14" s="22"/>
      <c r="D14" s="15"/>
      <c r="E14" s="22"/>
      <c r="F14" s="15"/>
      <c r="G14" s="22"/>
      <c r="H14" s="15"/>
      <c r="I14" s="22"/>
      <c r="J14" s="15"/>
      <c r="K14" s="22"/>
      <c r="L14" s="35">
        <f>C14+E14+G14+I14+K14</f>
        <v>0</v>
      </c>
    </row>
    <row r="16" spans="1:102">
      <c r="A16" s="25" t="s">
        <v>19</v>
      </c>
      <c r="B16" s="15"/>
      <c r="C16" s="22"/>
      <c r="D16" s="15"/>
      <c r="E16" s="22"/>
      <c r="F16" s="15"/>
      <c r="G16" s="22"/>
      <c r="H16" s="15"/>
      <c r="I16" s="22"/>
      <c r="J16" s="15"/>
      <c r="K16" s="22"/>
      <c r="L16" s="35">
        <f>C16+E16+G16+I16+K16</f>
        <v>0</v>
      </c>
    </row>
    <row r="17" spans="1:12">
      <c r="A17" s="20" t="s">
        <v>23</v>
      </c>
      <c r="B17" s="15"/>
      <c r="C17" s="22"/>
      <c r="D17" s="15"/>
      <c r="E17" s="22"/>
      <c r="F17" s="15"/>
      <c r="G17" s="22"/>
      <c r="H17" s="15"/>
      <c r="I17" s="22"/>
      <c r="J17" s="15"/>
      <c r="K17" s="22"/>
      <c r="L17" s="35">
        <f t="shared" ref="L17:L23" si="0">C17+E17+G17+I17+K17</f>
        <v>0</v>
      </c>
    </row>
    <row r="18" spans="1:12">
      <c r="A18" s="20" t="s">
        <v>21</v>
      </c>
      <c r="B18" s="38"/>
      <c r="C18" s="22"/>
      <c r="D18" s="15"/>
      <c r="E18" s="22"/>
      <c r="F18" s="15"/>
      <c r="G18" s="22"/>
      <c r="H18" s="15"/>
      <c r="I18" s="22"/>
      <c r="J18" s="15"/>
      <c r="K18" s="22"/>
      <c r="L18" s="35">
        <f t="shared" si="0"/>
        <v>0</v>
      </c>
    </row>
    <row r="19" spans="1:12">
      <c r="A19" s="20" t="s">
        <v>36</v>
      </c>
      <c r="B19" s="41" t="s">
        <v>69</v>
      </c>
      <c r="C19" s="22">
        <f>5</f>
        <v>5</v>
      </c>
      <c r="D19" s="41" t="s">
        <v>68</v>
      </c>
      <c r="E19" s="22">
        <f>10</f>
        <v>10</v>
      </c>
      <c r="F19" s="41" t="s">
        <v>69</v>
      </c>
      <c r="G19" s="22">
        <f>5</f>
        <v>5</v>
      </c>
      <c r="H19" s="41" t="s">
        <v>64</v>
      </c>
      <c r="I19" s="22">
        <f>20</f>
        <v>20</v>
      </c>
      <c r="J19" s="15"/>
      <c r="K19" s="22"/>
      <c r="L19" s="35">
        <f t="shared" si="0"/>
        <v>40</v>
      </c>
    </row>
    <row r="20" spans="1:12">
      <c r="A20" s="20" t="s">
        <v>22</v>
      </c>
      <c r="B20" s="15"/>
      <c r="C20" s="22"/>
      <c r="D20" s="15"/>
      <c r="E20" s="22"/>
      <c r="F20" s="15"/>
      <c r="G20" s="22"/>
      <c r="H20" s="15"/>
      <c r="I20" s="22"/>
      <c r="J20" s="15"/>
      <c r="K20" s="22"/>
      <c r="L20" s="35">
        <f t="shared" si="0"/>
        <v>0</v>
      </c>
    </row>
    <row r="21" spans="1:12">
      <c r="A21" s="20" t="s">
        <v>29</v>
      </c>
      <c r="B21" s="15"/>
      <c r="C21" s="22"/>
      <c r="D21" s="15"/>
      <c r="E21" s="22"/>
      <c r="F21" s="15"/>
      <c r="G21" s="22"/>
      <c r="H21" s="15"/>
      <c r="I21" s="22"/>
      <c r="J21" s="15"/>
      <c r="K21" s="22"/>
      <c r="L21" s="35">
        <f t="shared" si="0"/>
        <v>0</v>
      </c>
    </row>
    <row r="22" spans="1:12">
      <c r="A22" s="20" t="s">
        <v>30</v>
      </c>
      <c r="B22" s="15"/>
      <c r="C22" s="22"/>
      <c r="D22" s="15"/>
      <c r="E22" s="22"/>
      <c r="F22" s="15"/>
      <c r="G22" s="22"/>
      <c r="H22" s="15"/>
      <c r="I22" s="22"/>
      <c r="J22" s="15"/>
      <c r="K22" s="22"/>
      <c r="L22" s="35">
        <f t="shared" si="0"/>
        <v>0</v>
      </c>
    </row>
    <row r="23" spans="1:12">
      <c r="A23" s="21" t="s">
        <v>27</v>
      </c>
      <c r="C23" s="40">
        <f>SUM(C4:C22)</f>
        <v>24</v>
      </c>
      <c r="D23" s="40"/>
      <c r="E23" s="40">
        <f>SUM(E4:E22)</f>
        <v>10</v>
      </c>
      <c r="F23" s="40"/>
      <c r="G23" s="40">
        <f>SUM(G4:G22)</f>
        <v>21</v>
      </c>
      <c r="H23" s="40"/>
      <c r="I23" s="40">
        <f>SUM(I4:I22)</f>
        <v>20</v>
      </c>
      <c r="J23" s="40"/>
      <c r="K23" s="40">
        <f>SUM(K4:K22)</f>
        <v>0</v>
      </c>
      <c r="L23" s="35">
        <f t="shared" si="0"/>
        <v>75</v>
      </c>
    </row>
    <row r="27" spans="1:12">
      <c r="B27" s="11" t="s">
        <v>31</v>
      </c>
      <c r="D27" s="11" t="s">
        <v>32</v>
      </c>
      <c r="F27" s="11" t="s">
        <v>33</v>
      </c>
      <c r="H27" s="11" t="s">
        <v>33</v>
      </c>
      <c r="J27" s="11" t="s">
        <v>34</v>
      </c>
      <c r="L27" s="33" t="s">
        <v>27</v>
      </c>
    </row>
    <row r="29" spans="1:12" ht="47.25">
      <c r="A29" s="24" t="s">
        <v>28</v>
      </c>
      <c r="B29" s="13"/>
      <c r="D29" s="13"/>
      <c r="F29" s="13"/>
      <c r="H29" s="13"/>
      <c r="J29" s="13"/>
      <c r="L29" s="34"/>
    </row>
    <row r="30" spans="1:12">
      <c r="A30" s="14" t="s">
        <v>17</v>
      </c>
      <c r="B30" s="15"/>
      <c r="C30" s="22"/>
      <c r="D30" s="15"/>
      <c r="E30" s="22"/>
      <c r="F30" s="15"/>
      <c r="G30" s="22"/>
      <c r="H30" s="15"/>
      <c r="I30" s="22"/>
      <c r="J30" s="15"/>
      <c r="K30" s="22"/>
      <c r="L30" s="35">
        <f>C30+E30+G30+I30+K30</f>
        <v>0</v>
      </c>
    </row>
    <row r="31" spans="1:12">
      <c r="A31" s="16" t="s">
        <v>18</v>
      </c>
      <c r="B31" s="15"/>
      <c r="C31" s="22"/>
      <c r="D31" s="28"/>
      <c r="E31" s="22"/>
      <c r="F31" s="23"/>
      <c r="G31" s="22"/>
      <c r="H31" s="23"/>
      <c r="I31" s="22"/>
      <c r="J31" s="23"/>
      <c r="K31" s="22"/>
      <c r="L31" s="35">
        <f>C31+E31+G31+I31+K31</f>
        <v>0</v>
      </c>
    </row>
    <row r="32" spans="1:12">
      <c r="A32" s="13"/>
      <c r="B32" s="13"/>
      <c r="D32" s="13"/>
      <c r="F32" s="13"/>
      <c r="H32" s="13"/>
      <c r="J32" s="13"/>
      <c r="L32" s="34"/>
    </row>
    <row r="33" spans="1:12" ht="47.25">
      <c r="A33" s="24" t="s">
        <v>25</v>
      </c>
      <c r="B33" s="13"/>
      <c r="D33" s="13"/>
      <c r="F33" s="13"/>
      <c r="H33" s="13"/>
      <c r="J33" s="13"/>
      <c r="L33" s="34"/>
    </row>
    <row r="34" spans="1:12">
      <c r="A34" s="16" t="s">
        <v>17</v>
      </c>
      <c r="B34" s="15"/>
      <c r="C34" s="22"/>
      <c r="D34" s="15"/>
      <c r="E34" s="22"/>
      <c r="F34" s="15"/>
      <c r="G34" s="22"/>
      <c r="H34" s="15"/>
      <c r="I34" s="22"/>
      <c r="J34" s="15"/>
      <c r="K34" s="22"/>
      <c r="L34" s="35">
        <f>C34+E34+G34+I34+K34</f>
        <v>0</v>
      </c>
    </row>
    <row r="35" spans="1:12">
      <c r="A35" s="16" t="s">
        <v>18</v>
      </c>
      <c r="B35" s="15"/>
      <c r="C35" s="22"/>
      <c r="D35" s="23"/>
      <c r="E35" s="22"/>
      <c r="F35" s="15"/>
      <c r="G35" s="22"/>
      <c r="H35" s="15"/>
      <c r="I35" s="22"/>
      <c r="J35" s="15"/>
      <c r="K35" s="22"/>
      <c r="L35" s="35">
        <f>C35+E35+G35+I35+K35</f>
        <v>0</v>
      </c>
    </row>
    <row r="36" spans="1:12">
      <c r="A36" s="13"/>
      <c r="B36" s="13"/>
      <c r="D36" s="13"/>
      <c r="F36" s="13"/>
      <c r="H36" s="13"/>
      <c r="J36" s="13"/>
      <c r="L36" s="34"/>
    </row>
    <row r="37" spans="1:12" ht="31.5">
      <c r="A37" s="24" t="s">
        <v>20</v>
      </c>
      <c r="B37" s="17"/>
      <c r="D37" s="17"/>
      <c r="F37" s="17"/>
      <c r="H37" s="17"/>
      <c r="J37" s="17"/>
      <c r="L37" s="34"/>
    </row>
    <row r="38" spans="1:12">
      <c r="A38" s="16" t="s">
        <v>17</v>
      </c>
      <c r="B38" s="18"/>
      <c r="C38" s="22"/>
      <c r="D38" s="18"/>
      <c r="E38" s="22"/>
      <c r="F38" s="28"/>
      <c r="G38" s="22"/>
      <c r="H38" s="18"/>
      <c r="I38" s="22"/>
      <c r="J38" s="18"/>
      <c r="K38" s="22"/>
      <c r="L38" s="35">
        <f>C38+E38+G38+I38+K38</f>
        <v>0</v>
      </c>
    </row>
    <row r="39" spans="1:12">
      <c r="A39" s="16" t="s">
        <v>18</v>
      </c>
      <c r="B39" s="15"/>
      <c r="C39" s="22"/>
      <c r="D39" s="15"/>
      <c r="E39" s="22"/>
      <c r="F39" s="27"/>
      <c r="G39" s="22"/>
      <c r="H39" s="28"/>
      <c r="I39" s="22"/>
      <c r="J39" s="28"/>
      <c r="K39" s="22"/>
      <c r="L39" s="35">
        <f>C39+E39+G39+I39+K39</f>
        <v>0</v>
      </c>
    </row>
    <row r="40" spans="1:12">
      <c r="A40" s="19" t="s">
        <v>26</v>
      </c>
      <c r="B40" s="15"/>
      <c r="C40" s="22"/>
      <c r="D40" s="15"/>
      <c r="E40" s="22"/>
      <c r="F40" s="15"/>
      <c r="G40" s="22"/>
      <c r="H40" s="15"/>
      <c r="I40" s="22"/>
      <c r="J40" s="15"/>
      <c r="K40" s="22"/>
      <c r="L40" s="35">
        <f>C40+E40+G40+I40+K40</f>
        <v>0</v>
      </c>
    </row>
    <row r="42" spans="1:12">
      <c r="A42" s="25" t="s">
        <v>19</v>
      </c>
      <c r="B42" s="15"/>
      <c r="C42" s="22"/>
      <c r="D42" s="15"/>
      <c r="E42" s="22"/>
      <c r="F42" s="15"/>
      <c r="G42" s="22"/>
      <c r="H42" s="15"/>
      <c r="I42" s="22"/>
      <c r="J42" s="15"/>
      <c r="K42" s="22"/>
      <c r="L42" s="35">
        <f>C42+E42+G42+I42+K42</f>
        <v>0</v>
      </c>
    </row>
    <row r="43" spans="1:12">
      <c r="A43" s="20" t="s">
        <v>23</v>
      </c>
      <c r="B43" s="15"/>
      <c r="C43" s="22"/>
      <c r="D43" s="15"/>
      <c r="E43" s="22"/>
      <c r="F43" s="15"/>
      <c r="G43" s="22"/>
      <c r="H43" s="15"/>
      <c r="I43" s="22"/>
      <c r="J43" s="15"/>
      <c r="K43" s="22"/>
      <c r="L43" s="35">
        <f t="shared" ref="L43:L49" si="1">C43+E43+G43+I43+K43</f>
        <v>0</v>
      </c>
    </row>
    <row r="44" spans="1:12">
      <c r="A44" s="20" t="s">
        <v>21</v>
      </c>
      <c r="B44" s="15"/>
      <c r="C44" s="22"/>
      <c r="D44" s="15"/>
      <c r="E44" s="22"/>
      <c r="F44" s="15"/>
      <c r="G44" s="22"/>
      <c r="H44" s="15"/>
      <c r="I44" s="22"/>
      <c r="J44" s="15"/>
      <c r="K44" s="22"/>
      <c r="L44" s="35">
        <f t="shared" si="1"/>
        <v>0</v>
      </c>
    </row>
    <row r="45" spans="1:12">
      <c r="A45" s="20" t="s">
        <v>36</v>
      </c>
      <c r="B45" s="22"/>
      <c r="C45" s="22"/>
      <c r="D45" s="22"/>
      <c r="E45" s="22"/>
      <c r="F45" s="22"/>
      <c r="G45" s="22"/>
      <c r="H45" s="15"/>
      <c r="I45" s="22"/>
      <c r="J45" s="15"/>
      <c r="K45" s="22"/>
      <c r="L45" s="35">
        <f t="shared" si="1"/>
        <v>0</v>
      </c>
    </row>
    <row r="46" spans="1:12">
      <c r="A46" s="20" t="s">
        <v>22</v>
      </c>
      <c r="B46" s="22"/>
      <c r="C46" s="22"/>
      <c r="D46" s="22"/>
      <c r="E46" s="22"/>
      <c r="F46" s="22"/>
      <c r="G46" s="22"/>
      <c r="H46" s="15"/>
      <c r="I46" s="22"/>
      <c r="J46" s="15"/>
      <c r="K46" s="22"/>
      <c r="L46" s="35">
        <f t="shared" si="1"/>
        <v>0</v>
      </c>
    </row>
    <row r="47" spans="1:12">
      <c r="A47" s="20" t="s">
        <v>24</v>
      </c>
      <c r="B47" s="15"/>
      <c r="C47" s="22"/>
      <c r="D47" s="15"/>
      <c r="E47" s="22"/>
      <c r="F47" s="15"/>
      <c r="G47" s="22"/>
      <c r="H47" s="15"/>
      <c r="I47" s="22"/>
      <c r="J47" s="15"/>
      <c r="K47" s="22"/>
      <c r="L47" s="35">
        <f t="shared" si="1"/>
        <v>0</v>
      </c>
    </row>
    <row r="48" spans="1:12">
      <c r="A48" s="20" t="s">
        <v>29</v>
      </c>
      <c r="B48" s="15"/>
      <c r="C48" s="22"/>
      <c r="D48" s="15"/>
      <c r="E48" s="22"/>
      <c r="F48" s="15"/>
      <c r="G48" s="22"/>
      <c r="H48" s="15"/>
      <c r="I48" s="22"/>
      <c r="J48" s="15"/>
      <c r="K48" s="22"/>
      <c r="L48" s="35">
        <f t="shared" si="1"/>
        <v>0</v>
      </c>
    </row>
    <row r="49" spans="1:12">
      <c r="A49" s="20" t="s">
        <v>30</v>
      </c>
      <c r="B49" s="15"/>
      <c r="C49" s="22"/>
      <c r="D49" s="15"/>
      <c r="E49" s="22"/>
      <c r="F49" s="15"/>
      <c r="G49" s="22"/>
      <c r="H49" s="15"/>
      <c r="I49" s="22"/>
      <c r="J49" s="15"/>
      <c r="K49" s="22"/>
      <c r="L49" s="35">
        <f t="shared" si="1"/>
        <v>0</v>
      </c>
    </row>
    <row r="50" spans="1:12">
      <c r="A50" s="21" t="s">
        <v>27</v>
      </c>
      <c r="C50" s="40">
        <f>SUM(C30:C47)</f>
        <v>0</v>
      </c>
      <c r="E50" s="40">
        <f>SUM(E30:E47)</f>
        <v>0</v>
      </c>
      <c r="G50" s="40">
        <f>SUM(G30:G47)</f>
        <v>0</v>
      </c>
      <c r="I50" s="40">
        <f>SUM(I30:I47)</f>
        <v>0</v>
      </c>
      <c r="K50" s="40">
        <f>SUM(K30:K47)</f>
        <v>0</v>
      </c>
      <c r="L50" s="35">
        <f>C50+E50+G50+I50+K50</f>
        <v>0</v>
      </c>
    </row>
  </sheetData>
  <pageMargins left="0.7" right="0.7" top="0.75" bottom="0.75" header="0.3" footer="0.3"/>
  <pageSetup paperSize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T50"/>
  <sheetViews>
    <sheetView topLeftCell="A7" zoomScale="90" zoomScaleNormal="90" workbookViewId="0">
      <selection activeCell="N11" sqref="N11"/>
    </sheetView>
  </sheetViews>
  <sheetFormatPr defaultRowHeight="15.75"/>
  <cols>
    <col min="1" max="1" width="27.5703125" style="2" customWidth="1"/>
    <col min="2" max="2" width="15.42578125" style="2" customWidth="1"/>
    <col min="3" max="3" width="6.5703125" style="11" customWidth="1"/>
    <col min="4" max="4" width="15.42578125" style="2" customWidth="1"/>
    <col min="5" max="5" width="6.5703125" style="11" customWidth="1"/>
    <col min="6" max="6" width="15.42578125" style="2" customWidth="1"/>
    <col min="7" max="7" width="6.5703125" style="11" customWidth="1"/>
    <col min="8" max="8" width="15.42578125" style="2" customWidth="1"/>
    <col min="9" max="9" width="6.5703125" style="11" customWidth="1"/>
    <col min="10" max="10" width="15.42578125" style="2" customWidth="1"/>
    <col min="11" max="11" width="6.5703125" style="11" customWidth="1"/>
    <col min="12" max="12" width="15.42578125" style="33" customWidth="1"/>
  </cols>
  <sheetData>
    <row r="1" spans="1:98">
      <c r="B1" s="11" t="s">
        <v>37</v>
      </c>
      <c r="D1" s="11" t="s">
        <v>38</v>
      </c>
      <c r="F1" s="11" t="s">
        <v>39</v>
      </c>
      <c r="H1" s="11" t="s">
        <v>40</v>
      </c>
      <c r="J1" s="11" t="s">
        <v>41</v>
      </c>
      <c r="L1" s="33" t="s">
        <v>27</v>
      </c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</row>
    <row r="3" spans="1:98" ht="47.25">
      <c r="A3" s="24" t="s">
        <v>28</v>
      </c>
      <c r="B3" s="13"/>
      <c r="D3" s="13"/>
      <c r="F3" s="13"/>
      <c r="H3" s="13"/>
      <c r="J3" s="13"/>
      <c r="L3" s="34"/>
    </row>
    <row r="4" spans="1:98">
      <c r="A4" s="14" t="s">
        <v>17</v>
      </c>
      <c r="B4" s="15"/>
      <c r="C4" s="22"/>
      <c r="D4" s="32"/>
      <c r="E4" s="22"/>
      <c r="F4" s="15"/>
      <c r="G4" s="22"/>
      <c r="H4" s="15"/>
      <c r="I4" s="22"/>
      <c r="J4" s="15"/>
      <c r="K4" s="22"/>
      <c r="L4" s="35">
        <f>C4+E4+G4+I4+K4</f>
        <v>0</v>
      </c>
    </row>
    <row r="5" spans="1:98">
      <c r="A5" s="16" t="s">
        <v>18</v>
      </c>
      <c r="B5" s="32"/>
      <c r="C5" s="22"/>
      <c r="D5" s="28"/>
      <c r="E5" s="22"/>
      <c r="F5" s="23"/>
      <c r="G5" s="22"/>
      <c r="H5" s="23"/>
      <c r="I5" s="22"/>
      <c r="J5" s="23"/>
      <c r="K5" s="22"/>
      <c r="L5" s="35">
        <f>C5+E5+G5+I5+K5</f>
        <v>0</v>
      </c>
    </row>
    <row r="6" spans="1:98">
      <c r="A6" s="13"/>
      <c r="B6" s="13"/>
      <c r="D6" s="13"/>
      <c r="F6" s="13"/>
      <c r="H6" s="13"/>
      <c r="J6" s="13"/>
      <c r="L6" s="34"/>
    </row>
    <row r="7" spans="1:98" ht="47.25">
      <c r="A7" s="24" t="s">
        <v>25</v>
      </c>
      <c r="B7" s="13"/>
      <c r="D7" s="13"/>
      <c r="F7" s="13"/>
      <c r="H7" s="13"/>
      <c r="J7" s="13"/>
      <c r="L7" s="34"/>
    </row>
    <row r="8" spans="1:98" ht="25.5">
      <c r="A8" s="16" t="s">
        <v>17</v>
      </c>
      <c r="B8" s="15"/>
      <c r="C8" s="22"/>
      <c r="D8" s="15"/>
      <c r="E8" s="22"/>
      <c r="F8" s="15"/>
      <c r="G8" s="22"/>
      <c r="H8" s="15"/>
      <c r="I8" s="22"/>
      <c r="J8" s="38" t="s">
        <v>125</v>
      </c>
      <c r="K8" s="22">
        <f>5+1</f>
        <v>6</v>
      </c>
      <c r="L8" s="35">
        <f>C8+E8+G8+I8+K8</f>
        <v>6</v>
      </c>
    </row>
    <row r="9" spans="1:98" ht="38.25">
      <c r="A9" s="16" t="s">
        <v>18</v>
      </c>
      <c r="B9" s="15"/>
      <c r="C9" s="22"/>
      <c r="D9" s="38" t="s">
        <v>74</v>
      </c>
      <c r="E9" s="22">
        <f>5+1</f>
        <v>6</v>
      </c>
      <c r="F9" s="32"/>
      <c r="G9" s="22"/>
      <c r="H9" s="15"/>
      <c r="I9" s="22"/>
      <c r="J9" s="15"/>
      <c r="K9" s="22"/>
      <c r="L9" s="35">
        <f>C9+E9+G9+I9+K9</f>
        <v>6</v>
      </c>
    </row>
    <row r="10" spans="1:98">
      <c r="A10" s="13"/>
      <c r="B10" s="13"/>
      <c r="D10" s="13"/>
      <c r="F10" s="13"/>
      <c r="H10" s="13"/>
      <c r="J10" s="13"/>
      <c r="L10" s="34"/>
    </row>
    <row r="11" spans="1:98" ht="31.5">
      <c r="A11" s="24" t="s">
        <v>20</v>
      </c>
      <c r="B11" s="17"/>
      <c r="D11" s="17"/>
      <c r="F11" s="17"/>
      <c r="H11" s="17"/>
      <c r="J11" s="17"/>
      <c r="L11" s="34"/>
    </row>
    <row r="12" spans="1:98" ht="51">
      <c r="A12" s="16" t="s">
        <v>17</v>
      </c>
      <c r="B12" s="18"/>
      <c r="C12" s="22"/>
      <c r="D12" s="18"/>
      <c r="E12" s="22"/>
      <c r="F12" s="38" t="s">
        <v>89</v>
      </c>
      <c r="G12" s="22">
        <f>5+10</f>
        <v>15</v>
      </c>
      <c r="H12" s="18"/>
      <c r="I12" s="22"/>
      <c r="J12" s="18"/>
      <c r="K12" s="22"/>
      <c r="L12" s="35">
        <f>C12+E12+G12+I12+K12</f>
        <v>15</v>
      </c>
    </row>
    <row r="13" spans="1:98">
      <c r="A13" s="16" t="s">
        <v>18</v>
      </c>
      <c r="B13" s="36"/>
      <c r="C13" s="22"/>
      <c r="D13" s="32"/>
      <c r="E13" s="22"/>
      <c r="F13" s="27"/>
      <c r="G13" s="22"/>
      <c r="H13" s="28"/>
      <c r="I13" s="22"/>
      <c r="J13" s="28"/>
      <c r="K13" s="22"/>
      <c r="L13" s="35">
        <f>C13+E13+G13+I13+K13</f>
        <v>0</v>
      </c>
    </row>
    <row r="14" spans="1:98">
      <c r="A14" s="19" t="s">
        <v>26</v>
      </c>
      <c r="B14" s="15"/>
      <c r="C14" s="22"/>
      <c r="D14" s="15"/>
      <c r="E14" s="22"/>
      <c r="F14" s="15"/>
      <c r="G14" s="22"/>
      <c r="H14" s="15"/>
      <c r="I14" s="22"/>
      <c r="J14" s="15"/>
      <c r="K14" s="22"/>
      <c r="L14" s="35">
        <f>C14+E14+G14+I14+K14</f>
        <v>0</v>
      </c>
    </row>
    <row r="16" spans="1:98">
      <c r="A16" s="25" t="s">
        <v>19</v>
      </c>
      <c r="B16" s="15"/>
      <c r="C16" s="22"/>
      <c r="D16" s="15"/>
      <c r="E16" s="22"/>
      <c r="F16" s="15"/>
      <c r="G16" s="22"/>
      <c r="H16" s="15"/>
      <c r="I16" s="22"/>
      <c r="J16" s="15"/>
      <c r="K16" s="22"/>
      <c r="L16" s="35">
        <f>C16+E16+G16+I16+K16</f>
        <v>0</v>
      </c>
    </row>
    <row r="17" spans="1:12">
      <c r="A17" s="20" t="s">
        <v>23</v>
      </c>
      <c r="B17" s="15"/>
      <c r="C17" s="22"/>
      <c r="D17" s="15"/>
      <c r="E17" s="22"/>
      <c r="F17" s="15"/>
      <c r="G17" s="22"/>
      <c r="H17" s="15"/>
      <c r="I17" s="22"/>
      <c r="J17" s="15"/>
      <c r="K17" s="22"/>
      <c r="L17" s="35">
        <f t="shared" ref="L17:L23" si="0">C17+E17+G17+I17+K17</f>
        <v>0</v>
      </c>
    </row>
    <row r="18" spans="1:12">
      <c r="A18" s="20" t="s">
        <v>21</v>
      </c>
      <c r="B18" s="38"/>
      <c r="C18" s="22"/>
      <c r="D18" s="15"/>
      <c r="E18" s="22"/>
      <c r="F18" s="41" t="s">
        <v>60</v>
      </c>
      <c r="G18" s="22">
        <f>15</f>
        <v>15</v>
      </c>
      <c r="H18" s="15"/>
      <c r="I18" s="22"/>
      <c r="J18" s="15"/>
      <c r="K18" s="22"/>
      <c r="L18" s="35">
        <f t="shared" si="0"/>
        <v>15</v>
      </c>
    </row>
    <row r="19" spans="1:12">
      <c r="A19" s="20" t="s">
        <v>36</v>
      </c>
      <c r="B19" s="41"/>
      <c r="C19" s="22"/>
      <c r="D19" s="38" t="s">
        <v>69</v>
      </c>
      <c r="E19" s="22">
        <f>5</f>
        <v>5</v>
      </c>
      <c r="F19" s="22"/>
      <c r="G19" s="22"/>
      <c r="H19" s="15"/>
      <c r="I19" s="22"/>
      <c r="J19" s="15"/>
      <c r="K19" s="22"/>
      <c r="L19" s="35">
        <f t="shared" si="0"/>
        <v>5</v>
      </c>
    </row>
    <row r="20" spans="1:12">
      <c r="A20" s="20" t="s">
        <v>22</v>
      </c>
      <c r="B20" s="15"/>
      <c r="C20" s="22"/>
      <c r="D20" s="15"/>
      <c r="E20" s="22"/>
      <c r="F20" s="15"/>
      <c r="G20" s="22"/>
      <c r="H20" s="15"/>
      <c r="I20" s="22"/>
      <c r="J20" s="15"/>
      <c r="K20" s="22"/>
      <c r="L20" s="35">
        <f t="shared" si="0"/>
        <v>0</v>
      </c>
    </row>
    <row r="21" spans="1:12">
      <c r="A21" s="20" t="s">
        <v>29</v>
      </c>
      <c r="B21" s="15"/>
      <c r="C21" s="22"/>
      <c r="D21" s="15"/>
      <c r="E21" s="22"/>
      <c r="F21" s="15"/>
      <c r="G21" s="22"/>
      <c r="H21" s="15"/>
      <c r="I21" s="22"/>
      <c r="J21" s="15"/>
      <c r="K21" s="22"/>
      <c r="L21" s="35">
        <f t="shared" si="0"/>
        <v>0</v>
      </c>
    </row>
    <row r="22" spans="1:12">
      <c r="A22" s="20" t="s">
        <v>30</v>
      </c>
      <c r="B22" s="15"/>
      <c r="C22" s="22"/>
      <c r="D22" s="15"/>
      <c r="E22" s="22"/>
      <c r="F22" s="15"/>
      <c r="G22" s="22"/>
      <c r="H22" s="15"/>
      <c r="I22" s="22"/>
      <c r="J22" s="15"/>
      <c r="K22" s="22"/>
      <c r="L22" s="35">
        <f t="shared" si="0"/>
        <v>0</v>
      </c>
    </row>
    <row r="23" spans="1:12">
      <c r="A23" s="21" t="s">
        <v>27</v>
      </c>
      <c r="C23" s="40">
        <f>SUM(C4:C22)</f>
        <v>0</v>
      </c>
      <c r="D23" s="40"/>
      <c r="E23" s="40">
        <f>SUM(E4:E22)</f>
        <v>11</v>
      </c>
      <c r="F23" s="40"/>
      <c r="G23" s="40">
        <f>SUM(G4:G22)</f>
        <v>30</v>
      </c>
      <c r="H23" s="40"/>
      <c r="I23" s="40">
        <f>SUM(I4:I22)</f>
        <v>0</v>
      </c>
      <c r="J23" s="40"/>
      <c r="K23" s="40">
        <f>SUM(K4:K22)</f>
        <v>6</v>
      </c>
      <c r="L23" s="35">
        <f t="shared" si="0"/>
        <v>47</v>
      </c>
    </row>
    <row r="27" spans="1:12">
      <c r="B27" s="11" t="s">
        <v>31</v>
      </c>
      <c r="D27" s="11" t="s">
        <v>32</v>
      </c>
      <c r="F27" s="11" t="s">
        <v>33</v>
      </c>
      <c r="H27" s="11" t="s">
        <v>33</v>
      </c>
      <c r="J27" s="11" t="s">
        <v>34</v>
      </c>
      <c r="L27" s="33" t="s">
        <v>27</v>
      </c>
    </row>
    <row r="29" spans="1:12" ht="47.25">
      <c r="A29" s="24" t="s">
        <v>28</v>
      </c>
      <c r="B29" s="13"/>
      <c r="D29" s="13"/>
      <c r="F29" s="13"/>
      <c r="H29" s="13"/>
      <c r="J29" s="13"/>
      <c r="L29" s="34"/>
    </row>
    <row r="30" spans="1:12">
      <c r="A30" s="14" t="s">
        <v>17</v>
      </c>
      <c r="B30" s="15"/>
      <c r="C30" s="22"/>
      <c r="D30" s="15"/>
      <c r="E30" s="22"/>
      <c r="F30" s="15"/>
      <c r="G30" s="22"/>
      <c r="H30" s="15"/>
      <c r="I30" s="22"/>
      <c r="J30" s="15"/>
      <c r="K30" s="22"/>
      <c r="L30" s="35">
        <f>C30+E30+G30+I30+K30</f>
        <v>0</v>
      </c>
    </row>
    <row r="31" spans="1:12">
      <c r="A31" s="16" t="s">
        <v>18</v>
      </c>
      <c r="B31" s="15"/>
      <c r="C31" s="22"/>
      <c r="D31" s="28"/>
      <c r="E31" s="22"/>
      <c r="F31" s="23"/>
      <c r="G31" s="22"/>
      <c r="H31" s="23"/>
      <c r="I31" s="22"/>
      <c r="J31" s="23"/>
      <c r="K31" s="22"/>
      <c r="L31" s="35">
        <f>C31+E31+G31+I31+K31</f>
        <v>0</v>
      </c>
    </row>
    <row r="32" spans="1:12">
      <c r="A32" s="13"/>
      <c r="B32" s="13"/>
      <c r="D32" s="13"/>
      <c r="F32" s="13"/>
      <c r="H32" s="13"/>
      <c r="J32" s="13"/>
      <c r="L32" s="34"/>
    </row>
    <row r="33" spans="1:12" ht="47.25">
      <c r="A33" s="24" t="s">
        <v>25</v>
      </c>
      <c r="B33" s="13"/>
      <c r="D33" s="13"/>
      <c r="F33" s="13"/>
      <c r="H33" s="13"/>
      <c r="J33" s="13"/>
      <c r="L33" s="34"/>
    </row>
    <row r="34" spans="1:12">
      <c r="A34" s="16" t="s">
        <v>17</v>
      </c>
      <c r="B34" s="15"/>
      <c r="C34" s="22"/>
      <c r="D34" s="15"/>
      <c r="E34" s="22"/>
      <c r="F34" s="15"/>
      <c r="G34" s="22"/>
      <c r="H34" s="15"/>
      <c r="I34" s="22"/>
      <c r="J34" s="15"/>
      <c r="K34" s="22"/>
      <c r="L34" s="35">
        <f>C34+E34+G34+I34+K34</f>
        <v>0</v>
      </c>
    </row>
    <row r="35" spans="1:12">
      <c r="A35" s="16" t="s">
        <v>18</v>
      </c>
      <c r="B35" s="15"/>
      <c r="C35" s="22"/>
      <c r="D35" s="23"/>
      <c r="E35" s="22"/>
      <c r="F35" s="15"/>
      <c r="G35" s="22"/>
      <c r="H35" s="15"/>
      <c r="I35" s="22"/>
      <c r="J35" s="15"/>
      <c r="K35" s="22"/>
      <c r="L35" s="35">
        <f>C35+E35+G35+I35+K35</f>
        <v>0</v>
      </c>
    </row>
    <row r="36" spans="1:12">
      <c r="A36" s="13"/>
      <c r="B36" s="13"/>
      <c r="D36" s="13"/>
      <c r="F36" s="13"/>
      <c r="H36" s="13"/>
      <c r="J36" s="13"/>
      <c r="L36" s="34"/>
    </row>
    <row r="37" spans="1:12" ht="31.5">
      <c r="A37" s="24" t="s">
        <v>20</v>
      </c>
      <c r="B37" s="17"/>
      <c r="D37" s="17"/>
      <c r="F37" s="17"/>
      <c r="H37" s="17"/>
      <c r="J37" s="17"/>
      <c r="L37" s="34"/>
    </row>
    <row r="38" spans="1:12">
      <c r="A38" s="16" t="s">
        <v>17</v>
      </c>
      <c r="B38" s="18"/>
      <c r="C38" s="22"/>
      <c r="D38" s="18"/>
      <c r="E38" s="22"/>
      <c r="F38" s="28"/>
      <c r="G38" s="22"/>
      <c r="H38" s="18"/>
      <c r="I38" s="22"/>
      <c r="J38" s="18"/>
      <c r="K38" s="22"/>
      <c r="L38" s="35">
        <f>C38+E38+G38+I38+K38</f>
        <v>0</v>
      </c>
    </row>
    <row r="39" spans="1:12">
      <c r="A39" s="16" t="s">
        <v>18</v>
      </c>
      <c r="B39" s="15"/>
      <c r="C39" s="22"/>
      <c r="D39" s="15"/>
      <c r="E39" s="22"/>
      <c r="F39" s="27"/>
      <c r="G39" s="22"/>
      <c r="H39" s="28"/>
      <c r="I39" s="22"/>
      <c r="J39" s="28"/>
      <c r="K39" s="22"/>
      <c r="L39" s="35">
        <f>C39+E39+G39+I39+K39</f>
        <v>0</v>
      </c>
    </row>
    <row r="40" spans="1:12">
      <c r="A40" s="19" t="s">
        <v>26</v>
      </c>
      <c r="B40" s="15"/>
      <c r="C40" s="22"/>
      <c r="D40" s="15"/>
      <c r="E40" s="22"/>
      <c r="F40" s="15"/>
      <c r="G40" s="22"/>
      <c r="H40" s="15"/>
      <c r="I40" s="22"/>
      <c r="J40" s="15"/>
      <c r="K40" s="22"/>
      <c r="L40" s="35">
        <f>C40+E40+G40+I40+K40</f>
        <v>0</v>
      </c>
    </row>
    <row r="42" spans="1:12">
      <c r="A42" s="25" t="s">
        <v>19</v>
      </c>
      <c r="B42" s="15"/>
      <c r="C42" s="22"/>
      <c r="D42" s="15"/>
      <c r="E42" s="22"/>
      <c r="F42" s="15"/>
      <c r="G42" s="22"/>
      <c r="H42" s="15"/>
      <c r="I42" s="22"/>
      <c r="J42" s="15"/>
      <c r="K42" s="22"/>
      <c r="L42" s="35">
        <f>C42+E42+G42+I42+K42</f>
        <v>0</v>
      </c>
    </row>
    <row r="43" spans="1:12">
      <c r="A43" s="20" t="s">
        <v>23</v>
      </c>
      <c r="B43" s="15"/>
      <c r="C43" s="22"/>
      <c r="D43" s="15"/>
      <c r="E43" s="22"/>
      <c r="F43" s="15"/>
      <c r="G43" s="22"/>
      <c r="H43" s="15"/>
      <c r="I43" s="22"/>
      <c r="J43" s="15"/>
      <c r="K43" s="22"/>
      <c r="L43" s="35">
        <f t="shared" ref="L43:L49" si="1">C43+E43+G43+I43+K43</f>
        <v>0</v>
      </c>
    </row>
    <row r="44" spans="1:12">
      <c r="A44" s="20" t="s">
        <v>21</v>
      </c>
      <c r="B44" s="15"/>
      <c r="C44" s="22"/>
      <c r="D44" s="15"/>
      <c r="E44" s="22"/>
      <c r="F44" s="15"/>
      <c r="G44" s="22"/>
      <c r="H44" s="15"/>
      <c r="I44" s="22"/>
      <c r="J44" s="15"/>
      <c r="K44" s="22"/>
      <c r="L44" s="35">
        <f t="shared" si="1"/>
        <v>0</v>
      </c>
    </row>
    <row r="45" spans="1:12">
      <c r="A45" s="20" t="s">
        <v>36</v>
      </c>
      <c r="B45" s="22"/>
      <c r="C45" s="22"/>
      <c r="D45" s="22"/>
      <c r="E45" s="22"/>
      <c r="F45" s="22"/>
      <c r="G45" s="22"/>
      <c r="H45" s="15"/>
      <c r="I45" s="22"/>
      <c r="J45" s="15"/>
      <c r="K45" s="22"/>
      <c r="L45" s="35">
        <f t="shared" si="1"/>
        <v>0</v>
      </c>
    </row>
    <row r="46" spans="1:12">
      <c r="A46" s="20" t="s">
        <v>22</v>
      </c>
      <c r="B46" s="22"/>
      <c r="C46" s="22"/>
      <c r="D46" s="22"/>
      <c r="E46" s="22"/>
      <c r="F46" s="22"/>
      <c r="G46" s="22"/>
      <c r="H46" s="15"/>
      <c r="I46" s="22"/>
      <c r="J46" s="15"/>
      <c r="K46" s="22"/>
      <c r="L46" s="35">
        <f t="shared" si="1"/>
        <v>0</v>
      </c>
    </row>
    <row r="47" spans="1:12">
      <c r="A47" s="20" t="s">
        <v>24</v>
      </c>
      <c r="B47" s="15"/>
      <c r="C47" s="22"/>
      <c r="D47" s="15"/>
      <c r="E47" s="22"/>
      <c r="F47" s="15"/>
      <c r="G47" s="22"/>
      <c r="H47" s="15"/>
      <c r="I47" s="22"/>
      <c r="J47" s="15"/>
      <c r="K47" s="22"/>
      <c r="L47" s="35">
        <f t="shared" si="1"/>
        <v>0</v>
      </c>
    </row>
    <row r="48" spans="1:12">
      <c r="A48" s="20" t="s">
        <v>29</v>
      </c>
      <c r="B48" s="15"/>
      <c r="C48" s="22"/>
      <c r="D48" s="15"/>
      <c r="E48" s="22"/>
      <c r="F48" s="15"/>
      <c r="G48" s="22"/>
      <c r="H48" s="15"/>
      <c r="I48" s="22"/>
      <c r="J48" s="15"/>
      <c r="K48" s="22"/>
      <c r="L48" s="35">
        <f t="shared" si="1"/>
        <v>0</v>
      </c>
    </row>
    <row r="49" spans="1:12">
      <c r="A49" s="20" t="s">
        <v>30</v>
      </c>
      <c r="B49" s="15"/>
      <c r="C49" s="22"/>
      <c r="D49" s="15"/>
      <c r="E49" s="22"/>
      <c r="F49" s="15"/>
      <c r="G49" s="22"/>
      <c r="H49" s="15"/>
      <c r="I49" s="22"/>
      <c r="J49" s="15"/>
      <c r="K49" s="22"/>
      <c r="L49" s="35">
        <f t="shared" si="1"/>
        <v>0</v>
      </c>
    </row>
    <row r="50" spans="1:12">
      <c r="A50" s="21" t="s">
        <v>27</v>
      </c>
      <c r="C50" s="40">
        <f>SUM(C30:C47)</f>
        <v>0</v>
      </c>
      <c r="E50" s="40">
        <f>SUM(E30:E47)</f>
        <v>0</v>
      </c>
      <c r="G50" s="40">
        <f>SUM(G30:G47)</f>
        <v>0</v>
      </c>
      <c r="I50" s="40">
        <f>SUM(I30:I47)</f>
        <v>0</v>
      </c>
      <c r="K50" s="40">
        <f>SUM(K30:K47)</f>
        <v>0</v>
      </c>
      <c r="L50" s="35">
        <f>C50+E50+G50+I50+K50</f>
        <v>0</v>
      </c>
    </row>
  </sheetData>
  <pageMargins left="0.7" right="0.7" top="0.75" bottom="0.75" header="0.3" footer="0.3"/>
  <pageSetup paperSize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L50"/>
  <sheetViews>
    <sheetView topLeftCell="A4" zoomScale="90" zoomScaleNormal="90" workbookViewId="0">
      <selection activeCell="H13" sqref="H13"/>
    </sheetView>
  </sheetViews>
  <sheetFormatPr defaultRowHeight="15.75"/>
  <cols>
    <col min="1" max="1" width="27.5703125" style="2" customWidth="1"/>
    <col min="2" max="2" width="15.42578125" style="2" customWidth="1"/>
    <col min="3" max="3" width="6.5703125" style="11" customWidth="1"/>
    <col min="4" max="4" width="15.42578125" style="2" customWidth="1"/>
    <col min="5" max="5" width="6.5703125" style="11" customWidth="1"/>
    <col min="6" max="6" width="15.42578125" style="2" customWidth="1"/>
    <col min="7" max="7" width="6.5703125" style="11" customWidth="1"/>
    <col min="8" max="8" width="15.42578125" style="2" customWidth="1"/>
    <col min="9" max="9" width="6.5703125" style="11" customWidth="1"/>
    <col min="10" max="10" width="15.42578125" style="2" customWidth="1"/>
    <col min="11" max="11" width="6.5703125" style="11" customWidth="1"/>
    <col min="12" max="12" width="15.42578125" style="33" customWidth="1"/>
  </cols>
  <sheetData>
    <row r="1" spans="1:90">
      <c r="B1" s="11" t="s">
        <v>37</v>
      </c>
      <c r="D1" s="11" t="s">
        <v>38</v>
      </c>
      <c r="F1" s="11" t="s">
        <v>39</v>
      </c>
      <c r="H1" s="11" t="s">
        <v>40</v>
      </c>
      <c r="J1" s="11" t="s">
        <v>41</v>
      </c>
      <c r="L1" s="33" t="s">
        <v>27</v>
      </c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</row>
    <row r="3" spans="1:90" ht="47.25">
      <c r="A3" s="24" t="s">
        <v>28</v>
      </c>
      <c r="B3" s="13"/>
      <c r="D3" s="13"/>
      <c r="F3" s="13"/>
      <c r="H3" s="13"/>
      <c r="J3" s="13"/>
      <c r="L3" s="34"/>
    </row>
    <row r="4" spans="1:90">
      <c r="A4" s="14" t="s">
        <v>17</v>
      </c>
      <c r="B4" s="15"/>
      <c r="C4" s="22"/>
      <c r="D4" s="32"/>
      <c r="E4" s="22"/>
      <c r="F4" s="15"/>
      <c r="G4" s="22"/>
      <c r="H4" s="15"/>
      <c r="I4" s="22"/>
      <c r="J4" s="15"/>
      <c r="K4" s="22"/>
      <c r="L4" s="35">
        <f>C4+E4+G4+I4+K4</f>
        <v>0</v>
      </c>
    </row>
    <row r="5" spans="1:90">
      <c r="A5" s="16" t="s">
        <v>18</v>
      </c>
      <c r="B5" s="32"/>
      <c r="C5" s="22"/>
      <c r="D5" s="28"/>
      <c r="E5" s="22"/>
      <c r="F5" s="23"/>
      <c r="G5" s="22"/>
      <c r="H5" s="23"/>
      <c r="I5" s="22"/>
      <c r="J5" s="23"/>
      <c r="K5" s="22"/>
      <c r="L5" s="35">
        <f>C5+E5+G5+I5+K5</f>
        <v>0</v>
      </c>
      <c r="P5" s="47"/>
    </row>
    <row r="6" spans="1:90">
      <c r="A6" s="13"/>
      <c r="B6" s="13"/>
      <c r="D6" s="13"/>
      <c r="F6" s="13"/>
      <c r="H6" s="13"/>
      <c r="J6" s="13"/>
      <c r="L6" s="34"/>
    </row>
    <row r="7" spans="1:90" ht="47.25">
      <c r="A7" s="24" t="s">
        <v>25</v>
      </c>
      <c r="B7" s="13"/>
      <c r="D7" s="13"/>
      <c r="F7" s="13"/>
      <c r="H7" s="13"/>
      <c r="J7" s="13"/>
      <c r="L7" s="34"/>
      <c r="P7" s="48"/>
    </row>
    <row r="8" spans="1:90" ht="25.5">
      <c r="A8" s="16" t="s">
        <v>17</v>
      </c>
      <c r="B8" s="15"/>
      <c r="C8" s="22"/>
      <c r="D8" s="15"/>
      <c r="E8" s="22"/>
      <c r="F8" s="15"/>
      <c r="G8" s="22"/>
      <c r="H8" s="15"/>
      <c r="I8" s="22"/>
      <c r="J8" s="38" t="s">
        <v>126</v>
      </c>
      <c r="K8" s="22">
        <f>5+4</f>
        <v>9</v>
      </c>
      <c r="L8" s="35">
        <f>C8+E8+G8+I8+K8</f>
        <v>9</v>
      </c>
    </row>
    <row r="9" spans="1:90" ht="64.5">
      <c r="A9" s="16" t="s">
        <v>18</v>
      </c>
      <c r="B9" s="44" t="s">
        <v>71</v>
      </c>
      <c r="C9" s="22">
        <f>5+1</f>
        <v>6</v>
      </c>
      <c r="D9" s="38" t="s">
        <v>76</v>
      </c>
      <c r="E9" s="22">
        <f>5+1</f>
        <v>6</v>
      </c>
      <c r="F9" s="32" t="s">
        <v>128</v>
      </c>
      <c r="G9" s="22">
        <f>5+1+5+1+5+1</f>
        <v>18</v>
      </c>
      <c r="H9" s="38" t="s">
        <v>123</v>
      </c>
      <c r="I9" s="22">
        <f>15+1</f>
        <v>16</v>
      </c>
      <c r="J9" s="38" t="s">
        <v>127</v>
      </c>
      <c r="K9" s="22">
        <f>5+1</f>
        <v>6</v>
      </c>
      <c r="L9" s="35">
        <f>C9+E9+G9+I9+K9</f>
        <v>52</v>
      </c>
      <c r="P9" s="48"/>
    </row>
    <row r="10" spans="1:90">
      <c r="A10" s="13"/>
      <c r="B10" s="13"/>
      <c r="D10" s="13"/>
      <c r="F10" s="13"/>
      <c r="H10" s="13"/>
      <c r="J10" s="13"/>
      <c r="L10" s="34"/>
      <c r="P10" s="48"/>
    </row>
    <row r="11" spans="1:90" ht="31.5">
      <c r="A11" s="24" t="s">
        <v>20</v>
      </c>
      <c r="B11" s="17"/>
      <c r="D11" s="17"/>
      <c r="F11" s="17"/>
      <c r="H11" s="17"/>
      <c r="J11" s="17"/>
      <c r="L11" s="34"/>
    </row>
    <row r="12" spans="1:90" ht="51">
      <c r="A12" s="16" t="s">
        <v>17</v>
      </c>
      <c r="B12" s="18"/>
      <c r="C12" s="22"/>
      <c r="D12" s="18"/>
      <c r="E12" s="22"/>
      <c r="F12" s="38" t="s">
        <v>90</v>
      </c>
      <c r="G12" s="22">
        <f>5+17</f>
        <v>22</v>
      </c>
      <c r="H12" s="18"/>
      <c r="I12" s="22"/>
      <c r="J12" s="18"/>
      <c r="K12" s="22"/>
      <c r="L12" s="35">
        <f>C12+E12+G12+I12+K12</f>
        <v>22</v>
      </c>
      <c r="P12" s="48"/>
    </row>
    <row r="13" spans="1:90" ht="125.25" customHeight="1">
      <c r="A13" s="16" t="s">
        <v>18</v>
      </c>
      <c r="B13" s="49" t="s">
        <v>58</v>
      </c>
      <c r="C13" s="22">
        <f>10+2</f>
        <v>12</v>
      </c>
      <c r="D13" s="38" t="s">
        <v>97</v>
      </c>
      <c r="E13" s="22">
        <f>10+5+10</f>
        <v>25</v>
      </c>
      <c r="F13" s="45" t="s">
        <v>98</v>
      </c>
      <c r="G13" s="22">
        <f>10+4+10+2</f>
        <v>26</v>
      </c>
      <c r="H13" s="28"/>
      <c r="I13" s="22"/>
      <c r="J13" s="28"/>
      <c r="K13" s="22"/>
      <c r="L13" s="35">
        <f>C13+E13+G13+I13+K13</f>
        <v>63</v>
      </c>
    </row>
    <row r="14" spans="1:90">
      <c r="A14" s="19" t="s">
        <v>26</v>
      </c>
      <c r="B14" s="15"/>
      <c r="C14" s="22"/>
      <c r="D14" s="15"/>
      <c r="E14" s="22"/>
      <c r="F14" s="15"/>
      <c r="G14" s="22"/>
      <c r="H14" s="15"/>
      <c r="I14" s="22"/>
      <c r="J14" s="15"/>
      <c r="K14" s="22"/>
      <c r="L14" s="35">
        <f>C14+E14+G14+I14+K14</f>
        <v>0</v>
      </c>
    </row>
    <row r="16" spans="1:90">
      <c r="A16" s="25" t="s">
        <v>19</v>
      </c>
      <c r="B16" s="15"/>
      <c r="C16" s="22"/>
      <c r="D16" s="15"/>
      <c r="E16" s="22"/>
      <c r="F16" s="15"/>
      <c r="G16" s="22"/>
      <c r="H16" s="15"/>
      <c r="I16" s="22"/>
      <c r="J16" s="15"/>
      <c r="K16" s="22"/>
      <c r="L16" s="35">
        <f>C16+E16+G16+I16+K16</f>
        <v>0</v>
      </c>
    </row>
    <row r="17" spans="1:12">
      <c r="A17" s="20" t="s">
        <v>23</v>
      </c>
      <c r="B17" s="15"/>
      <c r="C17" s="22"/>
      <c r="D17" s="15"/>
      <c r="E17" s="22"/>
      <c r="F17" s="15"/>
      <c r="G17" s="22"/>
      <c r="H17" s="15"/>
      <c r="I17" s="22"/>
      <c r="J17" s="15"/>
      <c r="K17" s="22"/>
      <c r="L17" s="35">
        <f t="shared" ref="L17:L23" si="0">C17+E17+G17+I17+K17</f>
        <v>0</v>
      </c>
    </row>
    <row r="18" spans="1:12">
      <c r="A18" s="20" t="s">
        <v>21</v>
      </c>
      <c r="B18" s="38"/>
      <c r="C18" s="22"/>
      <c r="D18" s="15"/>
      <c r="E18" s="22"/>
      <c r="F18" s="15"/>
      <c r="G18" s="22"/>
      <c r="H18" s="15"/>
      <c r="I18" s="22"/>
      <c r="J18" s="15"/>
      <c r="K18" s="22"/>
      <c r="L18" s="35">
        <f t="shared" si="0"/>
        <v>0</v>
      </c>
    </row>
    <row r="19" spans="1:12">
      <c r="A19" s="20" t="s">
        <v>36</v>
      </c>
      <c r="B19" s="41"/>
      <c r="C19" s="22"/>
      <c r="D19" s="22"/>
      <c r="E19" s="22"/>
      <c r="F19" s="22"/>
      <c r="G19" s="22"/>
      <c r="H19" s="15"/>
      <c r="I19" s="22"/>
      <c r="J19" s="15"/>
      <c r="K19" s="22"/>
      <c r="L19" s="35">
        <f t="shared" si="0"/>
        <v>0</v>
      </c>
    </row>
    <row r="20" spans="1:12" ht="25.5">
      <c r="A20" s="20" t="s">
        <v>22</v>
      </c>
      <c r="B20" s="15"/>
      <c r="C20" s="22"/>
      <c r="D20" s="15"/>
      <c r="E20" s="22"/>
      <c r="F20" s="15"/>
      <c r="G20" s="22"/>
      <c r="H20" s="15"/>
      <c r="I20" s="22"/>
      <c r="J20" s="45" t="s">
        <v>142</v>
      </c>
      <c r="K20" s="22">
        <f>5</f>
        <v>5</v>
      </c>
      <c r="L20" s="35">
        <f t="shared" si="0"/>
        <v>5</v>
      </c>
    </row>
    <row r="21" spans="1:12">
      <c r="A21" s="20" t="s">
        <v>29</v>
      </c>
      <c r="B21" s="15"/>
      <c r="C21" s="22"/>
      <c r="D21" s="15"/>
      <c r="E21" s="22"/>
      <c r="F21" s="15"/>
      <c r="G21" s="22"/>
      <c r="H21" s="15"/>
      <c r="I21" s="22"/>
      <c r="J21" s="15"/>
      <c r="K21" s="22"/>
      <c r="L21" s="35">
        <f t="shared" si="0"/>
        <v>0</v>
      </c>
    </row>
    <row r="22" spans="1:12">
      <c r="A22" s="20" t="s">
        <v>30</v>
      </c>
      <c r="B22" s="15"/>
      <c r="C22" s="22"/>
      <c r="D22" s="15"/>
      <c r="E22" s="22"/>
      <c r="F22" s="15"/>
      <c r="G22" s="22"/>
      <c r="H22" s="15"/>
      <c r="I22" s="22"/>
      <c r="J22" s="15"/>
      <c r="K22" s="22"/>
      <c r="L22" s="35">
        <f t="shared" si="0"/>
        <v>0</v>
      </c>
    </row>
    <row r="23" spans="1:12">
      <c r="A23" s="21" t="s">
        <v>27</v>
      </c>
      <c r="C23" s="40">
        <f>SUM(C4:C22)</f>
        <v>18</v>
      </c>
      <c r="D23" s="40"/>
      <c r="E23" s="40">
        <f>SUM(E4:E22)</f>
        <v>31</v>
      </c>
      <c r="F23" s="40"/>
      <c r="G23" s="40">
        <f>SUM(G4:G22)</f>
        <v>66</v>
      </c>
      <c r="H23" s="40"/>
      <c r="I23" s="40">
        <f>SUM(I4:I22)</f>
        <v>16</v>
      </c>
      <c r="J23" s="40"/>
      <c r="K23" s="40">
        <f>SUM(K4:K22)</f>
        <v>20</v>
      </c>
      <c r="L23" s="35">
        <f t="shared" si="0"/>
        <v>151</v>
      </c>
    </row>
    <row r="27" spans="1:12">
      <c r="B27" s="11" t="s">
        <v>31</v>
      </c>
      <c r="D27" s="11" t="s">
        <v>32</v>
      </c>
      <c r="F27" s="11" t="s">
        <v>33</v>
      </c>
      <c r="H27" s="11" t="s">
        <v>33</v>
      </c>
      <c r="J27" s="11" t="s">
        <v>34</v>
      </c>
      <c r="L27" s="33" t="s">
        <v>27</v>
      </c>
    </row>
    <row r="29" spans="1:12" ht="47.25">
      <c r="A29" s="24" t="s">
        <v>28</v>
      </c>
      <c r="B29" s="13"/>
      <c r="D29" s="13"/>
      <c r="F29" s="13"/>
      <c r="H29" s="13"/>
      <c r="J29" s="13"/>
      <c r="L29" s="34"/>
    </row>
    <row r="30" spans="1:12">
      <c r="A30" s="14" t="s">
        <v>17</v>
      </c>
      <c r="B30" s="15"/>
      <c r="C30" s="22"/>
      <c r="D30" s="15"/>
      <c r="E30" s="22"/>
      <c r="F30" s="15"/>
      <c r="G30" s="22"/>
      <c r="H30" s="15"/>
      <c r="I30" s="22"/>
      <c r="J30" s="15"/>
      <c r="K30" s="22"/>
      <c r="L30" s="35">
        <f>C30+E30+G30+I30+K30</f>
        <v>0</v>
      </c>
    </row>
    <row r="31" spans="1:12">
      <c r="A31" s="16" t="s">
        <v>18</v>
      </c>
      <c r="B31" s="15"/>
      <c r="C31" s="22"/>
      <c r="D31" s="28"/>
      <c r="E31" s="22"/>
      <c r="F31" s="23"/>
      <c r="G31" s="22"/>
      <c r="H31" s="23"/>
      <c r="I31" s="22"/>
      <c r="J31" s="23"/>
      <c r="K31" s="22"/>
      <c r="L31" s="35">
        <f>C31+E31+G31+I31+K31</f>
        <v>0</v>
      </c>
    </row>
    <row r="32" spans="1:12">
      <c r="A32" s="13"/>
      <c r="B32" s="13"/>
      <c r="D32" s="13"/>
      <c r="F32" s="13"/>
      <c r="H32" s="13"/>
      <c r="J32" s="13"/>
      <c r="L32" s="34"/>
    </row>
    <row r="33" spans="1:12" ht="47.25">
      <c r="A33" s="24" t="s">
        <v>25</v>
      </c>
      <c r="B33" s="13"/>
      <c r="D33" s="13"/>
      <c r="F33" s="13"/>
      <c r="H33" s="13"/>
      <c r="J33" s="13"/>
      <c r="L33" s="34"/>
    </row>
    <row r="34" spans="1:12">
      <c r="A34" s="16" t="s">
        <v>17</v>
      </c>
      <c r="B34" s="15"/>
      <c r="C34" s="22"/>
      <c r="D34" s="15"/>
      <c r="E34" s="22"/>
      <c r="F34" s="15"/>
      <c r="G34" s="22"/>
      <c r="H34" s="15"/>
      <c r="I34" s="22"/>
      <c r="J34" s="15"/>
      <c r="K34" s="22"/>
      <c r="L34" s="35">
        <f>C34+E34+G34+I34+K34</f>
        <v>0</v>
      </c>
    </row>
    <row r="35" spans="1:12">
      <c r="A35" s="16" t="s">
        <v>18</v>
      </c>
      <c r="B35" s="15"/>
      <c r="C35" s="22"/>
      <c r="D35" s="23"/>
      <c r="E35" s="22"/>
      <c r="F35" s="15"/>
      <c r="G35" s="22"/>
      <c r="H35" s="15"/>
      <c r="I35" s="22"/>
      <c r="J35" s="15"/>
      <c r="K35" s="22"/>
      <c r="L35" s="35">
        <f>C35+E35+G35+I35+K35</f>
        <v>0</v>
      </c>
    </row>
    <row r="36" spans="1:12">
      <c r="A36" s="13"/>
      <c r="B36" s="13"/>
      <c r="D36" s="13"/>
      <c r="F36" s="13"/>
      <c r="H36" s="13"/>
      <c r="J36" s="13"/>
      <c r="L36" s="34"/>
    </row>
    <row r="37" spans="1:12" ht="31.5">
      <c r="A37" s="24" t="s">
        <v>20</v>
      </c>
      <c r="B37" s="17"/>
      <c r="D37" s="17"/>
      <c r="F37" s="17"/>
      <c r="H37" s="17"/>
      <c r="J37" s="17"/>
      <c r="L37" s="34"/>
    </row>
    <row r="38" spans="1:12">
      <c r="A38" s="16" t="s">
        <v>17</v>
      </c>
      <c r="B38" s="18"/>
      <c r="C38" s="22"/>
      <c r="D38" s="18"/>
      <c r="E38" s="22"/>
      <c r="F38" s="28"/>
      <c r="G38" s="22"/>
      <c r="H38" s="18"/>
      <c r="I38" s="22"/>
      <c r="J38" s="18"/>
      <c r="K38" s="22"/>
      <c r="L38" s="35">
        <f>C38+E38+G38+I38+K38</f>
        <v>0</v>
      </c>
    </row>
    <row r="39" spans="1:12">
      <c r="A39" s="16" t="s">
        <v>18</v>
      </c>
      <c r="B39" s="15"/>
      <c r="C39" s="22"/>
      <c r="D39" s="15"/>
      <c r="E39" s="22"/>
      <c r="F39" s="27"/>
      <c r="G39" s="22"/>
      <c r="H39" s="28"/>
      <c r="I39" s="22"/>
      <c r="J39" s="28"/>
      <c r="K39" s="22"/>
      <c r="L39" s="35">
        <f>C39+E39+G39+I39+K39</f>
        <v>0</v>
      </c>
    </row>
    <row r="40" spans="1:12">
      <c r="A40" s="19" t="s">
        <v>26</v>
      </c>
      <c r="B40" s="15"/>
      <c r="C40" s="22"/>
      <c r="D40" s="15"/>
      <c r="E40" s="22"/>
      <c r="F40" s="15"/>
      <c r="G40" s="22"/>
      <c r="H40" s="15"/>
      <c r="I40" s="22"/>
      <c r="J40" s="15"/>
      <c r="K40" s="22"/>
      <c r="L40" s="35">
        <f>C40+E40+G40+I40+K40</f>
        <v>0</v>
      </c>
    </row>
    <row r="42" spans="1:12">
      <c r="A42" s="25" t="s">
        <v>19</v>
      </c>
      <c r="B42" s="15"/>
      <c r="C42" s="22"/>
      <c r="D42" s="15"/>
      <c r="E42" s="22"/>
      <c r="F42" s="15"/>
      <c r="G42" s="22"/>
      <c r="H42" s="15"/>
      <c r="I42" s="22"/>
      <c r="J42" s="15"/>
      <c r="K42" s="22"/>
      <c r="L42" s="35">
        <f>C42+E42+G42+I42+K42</f>
        <v>0</v>
      </c>
    </row>
    <row r="43" spans="1:12">
      <c r="A43" s="20" t="s">
        <v>23</v>
      </c>
      <c r="B43" s="15"/>
      <c r="C43" s="22"/>
      <c r="D43" s="15"/>
      <c r="E43" s="22"/>
      <c r="F43" s="15"/>
      <c r="G43" s="22"/>
      <c r="H43" s="15"/>
      <c r="I43" s="22"/>
      <c r="J43" s="15"/>
      <c r="K43" s="22"/>
      <c r="L43" s="35">
        <f t="shared" ref="L43:L49" si="1">C43+E43+G43+I43+K43</f>
        <v>0</v>
      </c>
    </row>
    <row r="44" spans="1:12">
      <c r="A44" s="20" t="s">
        <v>21</v>
      </c>
      <c r="B44" s="15"/>
      <c r="C44" s="22"/>
      <c r="D44" s="15"/>
      <c r="E44" s="22"/>
      <c r="F44" s="15"/>
      <c r="G44" s="22"/>
      <c r="H44" s="15"/>
      <c r="I44" s="22"/>
      <c r="J44" s="15"/>
      <c r="K44" s="22"/>
      <c r="L44" s="35">
        <f t="shared" si="1"/>
        <v>0</v>
      </c>
    </row>
    <row r="45" spans="1:12">
      <c r="A45" s="20" t="s">
        <v>36</v>
      </c>
      <c r="B45" s="22"/>
      <c r="C45" s="22"/>
      <c r="D45" s="22"/>
      <c r="E45" s="22"/>
      <c r="F45" s="22"/>
      <c r="G45" s="22"/>
      <c r="H45" s="15"/>
      <c r="I45" s="22"/>
      <c r="J45" s="15"/>
      <c r="K45" s="22"/>
      <c r="L45" s="35">
        <f t="shared" si="1"/>
        <v>0</v>
      </c>
    </row>
    <row r="46" spans="1:12">
      <c r="A46" s="20" t="s">
        <v>22</v>
      </c>
      <c r="B46" s="22"/>
      <c r="C46" s="22"/>
      <c r="D46" s="22"/>
      <c r="E46" s="22"/>
      <c r="F46" s="22"/>
      <c r="G46" s="22"/>
      <c r="H46" s="15"/>
      <c r="I46" s="22"/>
      <c r="J46" s="15"/>
      <c r="K46" s="22"/>
      <c r="L46" s="35">
        <f t="shared" si="1"/>
        <v>0</v>
      </c>
    </row>
    <row r="47" spans="1:12">
      <c r="A47" s="20" t="s">
        <v>24</v>
      </c>
      <c r="B47" s="15"/>
      <c r="C47" s="22"/>
      <c r="D47" s="15"/>
      <c r="E47" s="22"/>
      <c r="F47" s="15"/>
      <c r="G47" s="22"/>
      <c r="H47" s="15"/>
      <c r="I47" s="22"/>
      <c r="J47" s="15"/>
      <c r="K47" s="22"/>
      <c r="L47" s="35">
        <f t="shared" si="1"/>
        <v>0</v>
      </c>
    </row>
    <row r="48" spans="1:12">
      <c r="A48" s="20" t="s">
        <v>29</v>
      </c>
      <c r="B48" s="15"/>
      <c r="C48" s="22"/>
      <c r="D48" s="15"/>
      <c r="E48" s="22"/>
      <c r="F48" s="15"/>
      <c r="G48" s="22"/>
      <c r="H48" s="15"/>
      <c r="I48" s="22"/>
      <c r="J48" s="15"/>
      <c r="K48" s="22"/>
      <c r="L48" s="35">
        <f t="shared" si="1"/>
        <v>0</v>
      </c>
    </row>
    <row r="49" spans="1:12">
      <c r="A49" s="20" t="s">
        <v>30</v>
      </c>
      <c r="B49" s="15"/>
      <c r="C49" s="22"/>
      <c r="D49" s="15"/>
      <c r="E49" s="22"/>
      <c r="F49" s="15"/>
      <c r="G49" s="22"/>
      <c r="H49" s="15"/>
      <c r="I49" s="22"/>
      <c r="J49" s="15"/>
      <c r="K49" s="22"/>
      <c r="L49" s="35">
        <f t="shared" si="1"/>
        <v>0</v>
      </c>
    </row>
    <row r="50" spans="1:12">
      <c r="A50" s="21" t="s">
        <v>27</v>
      </c>
      <c r="C50" s="40">
        <f>SUM(C30:C47)</f>
        <v>0</v>
      </c>
      <c r="E50" s="40">
        <f>SUM(E30:E47)</f>
        <v>0</v>
      </c>
      <c r="G50" s="40">
        <f>SUM(G30:G47)</f>
        <v>0</v>
      </c>
      <c r="I50" s="40">
        <f>SUM(I30:I47)</f>
        <v>0</v>
      </c>
      <c r="K50" s="40">
        <f>SUM(K30:K47)</f>
        <v>0</v>
      </c>
      <c r="L50" s="35">
        <f>C50+E50+G50+I50+K50</f>
        <v>0</v>
      </c>
    </row>
  </sheetData>
  <pageMargins left="0.7" right="0.7" top="0.75" bottom="0.75" header="0.3" footer="0.3"/>
  <pageSetup paperSize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X50"/>
  <sheetViews>
    <sheetView topLeftCell="A10" zoomScale="90" zoomScaleNormal="90" workbookViewId="0">
      <selection activeCell="O5" sqref="O5"/>
    </sheetView>
  </sheetViews>
  <sheetFormatPr defaultRowHeight="15.75"/>
  <cols>
    <col min="1" max="1" width="27.5703125" style="2" customWidth="1"/>
    <col min="2" max="2" width="15.42578125" style="2" customWidth="1"/>
    <col min="3" max="3" width="6.5703125" style="11" customWidth="1"/>
    <col min="4" max="4" width="15.42578125" style="2" customWidth="1"/>
    <col min="5" max="5" width="6.5703125" style="11" customWidth="1"/>
    <col min="6" max="6" width="15.42578125" style="2" customWidth="1"/>
    <col min="7" max="7" width="6.5703125" style="11" customWidth="1"/>
    <col min="8" max="8" width="15.42578125" style="2" customWidth="1"/>
    <col min="9" max="9" width="6.5703125" style="11" customWidth="1"/>
    <col min="10" max="10" width="15.42578125" style="2" customWidth="1"/>
    <col min="11" max="11" width="6.5703125" style="11" customWidth="1"/>
    <col min="12" max="12" width="15.42578125" style="33" customWidth="1"/>
  </cols>
  <sheetData>
    <row r="1" spans="1:50">
      <c r="B1" s="11" t="s">
        <v>37</v>
      </c>
      <c r="D1" s="11" t="s">
        <v>38</v>
      </c>
      <c r="F1" s="11" t="s">
        <v>39</v>
      </c>
      <c r="H1" s="11" t="s">
        <v>40</v>
      </c>
      <c r="J1" s="11" t="s">
        <v>41</v>
      </c>
      <c r="L1" s="33" t="s">
        <v>27</v>
      </c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3" spans="1:50" ht="47.25">
      <c r="A3" s="24" t="s">
        <v>28</v>
      </c>
      <c r="B3" s="13"/>
      <c r="D3" s="13"/>
      <c r="F3" s="13"/>
      <c r="H3" s="13"/>
      <c r="J3" s="13"/>
      <c r="L3" s="34"/>
    </row>
    <row r="4" spans="1:50">
      <c r="A4" s="14" t="s">
        <v>17</v>
      </c>
      <c r="B4" s="15"/>
      <c r="C4" s="22"/>
      <c r="D4" s="32"/>
      <c r="E4" s="22"/>
      <c r="F4" s="15"/>
      <c r="G4" s="22"/>
      <c r="H4" s="15"/>
      <c r="I4" s="22"/>
      <c r="J4" s="15"/>
      <c r="K4" s="22"/>
      <c r="L4" s="35">
        <f>C4+E4+G4+I4+K4</f>
        <v>0</v>
      </c>
    </row>
    <row r="5" spans="1:50">
      <c r="A5" s="16" t="s">
        <v>18</v>
      </c>
      <c r="B5" s="32"/>
      <c r="C5" s="22"/>
      <c r="D5" s="28"/>
      <c r="E5" s="22"/>
      <c r="F5" s="23"/>
      <c r="G5" s="22"/>
      <c r="H5" s="23"/>
      <c r="I5" s="22"/>
      <c r="J5" s="23"/>
      <c r="K5" s="22"/>
      <c r="L5" s="35">
        <f>C5+E5+G5+I5+K5</f>
        <v>0</v>
      </c>
    </row>
    <row r="6" spans="1:50">
      <c r="A6" s="13"/>
      <c r="B6" s="13"/>
      <c r="D6" s="13"/>
      <c r="F6" s="13"/>
      <c r="H6" s="13"/>
      <c r="J6" s="13"/>
      <c r="L6" s="34"/>
    </row>
    <row r="7" spans="1:50" ht="47.25">
      <c r="A7" s="24" t="s">
        <v>25</v>
      </c>
      <c r="B7" s="13"/>
      <c r="D7" s="13"/>
      <c r="F7" s="13"/>
      <c r="H7" s="13"/>
      <c r="J7" s="13"/>
      <c r="L7" s="34"/>
    </row>
    <row r="8" spans="1:50" ht="25.5">
      <c r="A8" s="16" t="s">
        <v>17</v>
      </c>
      <c r="B8" s="15"/>
      <c r="C8" s="22"/>
      <c r="D8" s="15"/>
      <c r="E8" s="22"/>
      <c r="F8" s="15"/>
      <c r="G8" s="22"/>
      <c r="H8" s="15"/>
      <c r="I8" s="22"/>
      <c r="J8" s="38" t="s">
        <v>125</v>
      </c>
      <c r="K8" s="22">
        <f>5+1</f>
        <v>6</v>
      </c>
      <c r="L8" s="35">
        <f>C8+E8+G8+I8+K8</f>
        <v>6</v>
      </c>
    </row>
    <row r="9" spans="1:50">
      <c r="A9" s="16" t="s">
        <v>18</v>
      </c>
      <c r="B9" s="15"/>
      <c r="C9" s="22"/>
      <c r="D9" s="23"/>
      <c r="E9" s="22"/>
      <c r="F9" s="32"/>
      <c r="G9" s="22"/>
      <c r="H9" s="15"/>
      <c r="I9" s="22"/>
      <c r="J9" s="15"/>
      <c r="K9" s="22"/>
      <c r="L9" s="35">
        <f>C9+E9+G9+I9+K9</f>
        <v>0</v>
      </c>
    </row>
    <row r="10" spans="1:50">
      <c r="A10" s="13"/>
      <c r="B10" s="13"/>
      <c r="D10" s="13"/>
      <c r="F10" s="13"/>
      <c r="H10" s="13"/>
      <c r="J10" s="13"/>
      <c r="L10" s="34"/>
    </row>
    <row r="11" spans="1:50" ht="31.5">
      <c r="A11" s="24" t="s">
        <v>20</v>
      </c>
      <c r="B11" s="17"/>
      <c r="D11" s="17"/>
      <c r="F11" s="17"/>
      <c r="H11" s="17"/>
      <c r="J11" s="17"/>
      <c r="L11" s="34"/>
    </row>
    <row r="12" spans="1:50" ht="51">
      <c r="A12" s="16" t="s">
        <v>17</v>
      </c>
      <c r="B12" s="18"/>
      <c r="C12" s="22"/>
      <c r="D12" s="18"/>
      <c r="E12" s="22"/>
      <c r="F12" s="38" t="s">
        <v>91</v>
      </c>
      <c r="G12" s="22">
        <f>5+5</f>
        <v>10</v>
      </c>
      <c r="H12" s="18"/>
      <c r="I12" s="22"/>
      <c r="J12" s="18"/>
      <c r="K12" s="22"/>
      <c r="L12" s="35">
        <f>C12+E12+G12+I12+K12</f>
        <v>10</v>
      </c>
    </row>
    <row r="13" spans="1:50">
      <c r="A13" s="16" t="s">
        <v>18</v>
      </c>
      <c r="B13" s="36"/>
      <c r="C13" s="22"/>
      <c r="D13" s="32"/>
      <c r="E13" s="22"/>
      <c r="F13" s="27"/>
      <c r="G13" s="22"/>
      <c r="H13" s="28"/>
      <c r="I13" s="22"/>
      <c r="J13" s="28"/>
      <c r="K13" s="22"/>
      <c r="L13" s="35">
        <f>C13+E13+G13+I13+K13</f>
        <v>0</v>
      </c>
    </row>
    <row r="14" spans="1:50">
      <c r="A14" s="19" t="s">
        <v>26</v>
      </c>
      <c r="B14" s="15"/>
      <c r="C14" s="22"/>
      <c r="D14" s="15"/>
      <c r="E14" s="22"/>
      <c r="F14" s="15"/>
      <c r="G14" s="22"/>
      <c r="H14" s="15"/>
      <c r="I14" s="22"/>
      <c r="J14" s="15"/>
      <c r="K14" s="22"/>
      <c r="L14" s="35">
        <f>C14+E14+G14+I14+K14</f>
        <v>0</v>
      </c>
    </row>
    <row r="16" spans="1:50">
      <c r="A16" s="25" t="s">
        <v>19</v>
      </c>
      <c r="B16" s="15"/>
      <c r="C16" s="22"/>
      <c r="D16" s="15"/>
      <c r="E16" s="22"/>
      <c r="F16" s="15"/>
      <c r="G16" s="22"/>
      <c r="H16" s="15"/>
      <c r="I16" s="22"/>
      <c r="J16" s="15"/>
      <c r="K16" s="22"/>
      <c r="L16" s="35">
        <f>C16+E16+G16+I16+K16</f>
        <v>0</v>
      </c>
    </row>
    <row r="17" spans="1:12">
      <c r="A17" s="20" t="s">
        <v>23</v>
      </c>
      <c r="B17" s="15"/>
      <c r="C17" s="22"/>
      <c r="D17" s="15"/>
      <c r="E17" s="22"/>
      <c r="F17" s="15"/>
      <c r="G17" s="22"/>
      <c r="H17" s="15"/>
      <c r="I17" s="22"/>
      <c r="J17" s="15"/>
      <c r="K17" s="22"/>
      <c r="L17" s="35">
        <f t="shared" ref="L17:L23" si="0">C17+E17+G17+I17+K17</f>
        <v>0</v>
      </c>
    </row>
    <row r="18" spans="1:12">
      <c r="A18" s="20" t="s">
        <v>21</v>
      </c>
      <c r="B18" s="38"/>
      <c r="C18" s="22"/>
      <c r="D18" s="15"/>
      <c r="E18" s="22"/>
      <c r="F18" s="41" t="s">
        <v>68</v>
      </c>
      <c r="G18" s="22">
        <f>10</f>
        <v>10</v>
      </c>
      <c r="H18" s="15"/>
      <c r="I18" s="22"/>
      <c r="J18" s="15"/>
      <c r="K18" s="22"/>
      <c r="L18" s="35">
        <f t="shared" si="0"/>
        <v>10</v>
      </c>
    </row>
    <row r="19" spans="1:12">
      <c r="A19" s="20" t="s">
        <v>36</v>
      </c>
      <c r="B19" s="41"/>
      <c r="C19" s="22"/>
      <c r="D19" s="22"/>
      <c r="E19" s="22"/>
      <c r="F19" s="22"/>
      <c r="G19" s="22"/>
      <c r="H19" s="15"/>
      <c r="I19" s="22"/>
      <c r="J19" s="15"/>
      <c r="K19" s="22"/>
      <c r="L19" s="35">
        <f t="shared" si="0"/>
        <v>0</v>
      </c>
    </row>
    <row r="20" spans="1:12">
      <c r="A20" s="20" t="s">
        <v>22</v>
      </c>
      <c r="B20" s="15"/>
      <c r="C20" s="22"/>
      <c r="D20" s="15"/>
      <c r="E20" s="22"/>
      <c r="F20" s="15"/>
      <c r="G20" s="22"/>
      <c r="H20" s="15"/>
      <c r="I20" s="22"/>
      <c r="J20" s="15"/>
      <c r="K20" s="22"/>
      <c r="L20" s="35">
        <f t="shared" si="0"/>
        <v>0</v>
      </c>
    </row>
    <row r="21" spans="1:12">
      <c r="A21" s="20" t="s">
        <v>29</v>
      </c>
      <c r="B21" s="15"/>
      <c r="C21" s="22"/>
      <c r="D21" s="15"/>
      <c r="E21" s="22"/>
      <c r="F21" s="15"/>
      <c r="G21" s="22"/>
      <c r="H21" s="15"/>
      <c r="I21" s="22"/>
      <c r="J21" s="15"/>
      <c r="K21" s="22"/>
      <c r="L21" s="35">
        <f t="shared" si="0"/>
        <v>0</v>
      </c>
    </row>
    <row r="22" spans="1:12">
      <c r="A22" s="20" t="s">
        <v>30</v>
      </c>
      <c r="B22" s="15"/>
      <c r="C22" s="22"/>
      <c r="D22" s="15"/>
      <c r="E22" s="22"/>
      <c r="F22" s="15"/>
      <c r="G22" s="22"/>
      <c r="H22" s="15"/>
      <c r="I22" s="22"/>
      <c r="J22" s="15"/>
      <c r="K22" s="22"/>
      <c r="L22" s="35">
        <f t="shared" si="0"/>
        <v>0</v>
      </c>
    </row>
    <row r="23" spans="1:12">
      <c r="A23" s="21" t="s">
        <v>27</v>
      </c>
      <c r="C23" s="40">
        <f>SUM(C4:C22)</f>
        <v>0</v>
      </c>
      <c r="D23" s="40"/>
      <c r="E23" s="40">
        <f>SUM(E4:E22)</f>
        <v>0</v>
      </c>
      <c r="F23" s="40"/>
      <c r="G23" s="40">
        <f>SUM(G4:G22)</f>
        <v>20</v>
      </c>
      <c r="H23" s="40"/>
      <c r="I23" s="40">
        <f>SUM(I4:I22)</f>
        <v>0</v>
      </c>
      <c r="J23" s="40"/>
      <c r="K23" s="40">
        <f>SUM(K4:K22)</f>
        <v>6</v>
      </c>
      <c r="L23" s="35">
        <f t="shared" si="0"/>
        <v>26</v>
      </c>
    </row>
    <row r="27" spans="1:12">
      <c r="B27" s="11" t="s">
        <v>31</v>
      </c>
      <c r="D27" s="11" t="s">
        <v>32</v>
      </c>
      <c r="F27" s="11" t="s">
        <v>33</v>
      </c>
      <c r="H27" s="11" t="s">
        <v>33</v>
      </c>
      <c r="J27" s="11" t="s">
        <v>34</v>
      </c>
      <c r="L27" s="33" t="s">
        <v>27</v>
      </c>
    </row>
    <row r="29" spans="1:12" ht="47.25">
      <c r="A29" s="24" t="s">
        <v>28</v>
      </c>
      <c r="B29" s="13"/>
      <c r="D29" s="13"/>
      <c r="F29" s="13"/>
      <c r="H29" s="13"/>
      <c r="J29" s="13"/>
      <c r="L29" s="34"/>
    </row>
    <row r="30" spans="1:12">
      <c r="A30" s="14" t="s">
        <v>17</v>
      </c>
      <c r="B30" s="15"/>
      <c r="C30" s="22"/>
      <c r="D30" s="15"/>
      <c r="E30" s="22"/>
      <c r="F30" s="15"/>
      <c r="G30" s="22"/>
      <c r="H30" s="15"/>
      <c r="I30" s="22"/>
      <c r="J30" s="15"/>
      <c r="K30" s="22"/>
      <c r="L30" s="35">
        <f>C30+E30+G30+I30+K30</f>
        <v>0</v>
      </c>
    </row>
    <row r="31" spans="1:12">
      <c r="A31" s="16" t="s">
        <v>18</v>
      </c>
      <c r="B31" s="15"/>
      <c r="C31" s="22"/>
      <c r="D31" s="28"/>
      <c r="E31" s="22"/>
      <c r="F31" s="23"/>
      <c r="G31" s="22"/>
      <c r="H31" s="23"/>
      <c r="I31" s="22"/>
      <c r="J31" s="23"/>
      <c r="K31" s="22"/>
      <c r="L31" s="35">
        <f>C31+E31+G31+I31+K31</f>
        <v>0</v>
      </c>
    </row>
    <row r="32" spans="1:12">
      <c r="A32" s="13"/>
      <c r="B32" s="13"/>
      <c r="D32" s="13"/>
      <c r="F32" s="13"/>
      <c r="H32" s="13"/>
      <c r="J32" s="13"/>
      <c r="L32" s="34"/>
    </row>
    <row r="33" spans="1:12" ht="47.25">
      <c r="A33" s="24" t="s">
        <v>25</v>
      </c>
      <c r="B33" s="13"/>
      <c r="D33" s="13"/>
      <c r="F33" s="13"/>
      <c r="H33" s="13"/>
      <c r="J33" s="13"/>
      <c r="L33" s="34"/>
    </row>
    <row r="34" spans="1:12">
      <c r="A34" s="16" t="s">
        <v>17</v>
      </c>
      <c r="B34" s="15"/>
      <c r="C34" s="22"/>
      <c r="D34" s="15"/>
      <c r="E34" s="22"/>
      <c r="F34" s="15"/>
      <c r="G34" s="22"/>
      <c r="H34" s="15"/>
      <c r="I34" s="22"/>
      <c r="J34" s="15"/>
      <c r="K34" s="22"/>
      <c r="L34" s="35">
        <f>C34+E34+G34+I34+K34</f>
        <v>0</v>
      </c>
    </row>
    <row r="35" spans="1:12">
      <c r="A35" s="16" t="s">
        <v>18</v>
      </c>
      <c r="B35" s="15"/>
      <c r="C35" s="22"/>
      <c r="D35" s="23"/>
      <c r="E35" s="22"/>
      <c r="F35" s="15"/>
      <c r="G35" s="22"/>
      <c r="H35" s="15"/>
      <c r="I35" s="22"/>
      <c r="J35" s="15"/>
      <c r="K35" s="22"/>
      <c r="L35" s="35">
        <f>C35+E35+G35+I35+K35</f>
        <v>0</v>
      </c>
    </row>
    <row r="36" spans="1:12">
      <c r="A36" s="13"/>
      <c r="B36" s="13"/>
      <c r="D36" s="13"/>
      <c r="F36" s="13"/>
      <c r="H36" s="13"/>
      <c r="J36" s="13"/>
      <c r="L36" s="34"/>
    </row>
    <row r="37" spans="1:12" ht="31.5">
      <c r="A37" s="24" t="s">
        <v>20</v>
      </c>
      <c r="B37" s="17"/>
      <c r="D37" s="17"/>
      <c r="F37" s="17"/>
      <c r="H37" s="17"/>
      <c r="J37" s="17"/>
      <c r="L37" s="34"/>
    </row>
    <row r="38" spans="1:12">
      <c r="A38" s="16" t="s">
        <v>17</v>
      </c>
      <c r="B38" s="18"/>
      <c r="C38" s="22"/>
      <c r="D38" s="18"/>
      <c r="E38" s="22"/>
      <c r="F38" s="28"/>
      <c r="G38" s="22"/>
      <c r="H38" s="18"/>
      <c r="I38" s="22"/>
      <c r="J38" s="18"/>
      <c r="K38" s="22"/>
      <c r="L38" s="35">
        <f>C38+E38+G38+I38+K38</f>
        <v>0</v>
      </c>
    </row>
    <row r="39" spans="1:12">
      <c r="A39" s="16" t="s">
        <v>18</v>
      </c>
      <c r="B39" s="15"/>
      <c r="C39" s="22"/>
      <c r="D39" s="15"/>
      <c r="E39" s="22"/>
      <c r="F39" s="27"/>
      <c r="G39" s="22"/>
      <c r="H39" s="28"/>
      <c r="I39" s="22"/>
      <c r="J39" s="28"/>
      <c r="K39" s="22"/>
      <c r="L39" s="35">
        <f>C39+E39+G39+I39+K39</f>
        <v>0</v>
      </c>
    </row>
    <row r="40" spans="1:12">
      <c r="A40" s="19" t="s">
        <v>26</v>
      </c>
      <c r="B40" s="15"/>
      <c r="C40" s="22"/>
      <c r="D40" s="15"/>
      <c r="E40" s="22"/>
      <c r="F40" s="15"/>
      <c r="G40" s="22"/>
      <c r="H40" s="15"/>
      <c r="I40" s="22"/>
      <c r="J40" s="15"/>
      <c r="K40" s="22"/>
      <c r="L40" s="35">
        <f>C40+E40+G40+I40+K40</f>
        <v>0</v>
      </c>
    </row>
    <row r="42" spans="1:12">
      <c r="A42" s="25" t="s">
        <v>19</v>
      </c>
      <c r="B42" s="15"/>
      <c r="C42" s="22"/>
      <c r="D42" s="15"/>
      <c r="E42" s="22"/>
      <c r="F42" s="15"/>
      <c r="G42" s="22"/>
      <c r="H42" s="15"/>
      <c r="I42" s="22"/>
      <c r="J42" s="15"/>
      <c r="K42" s="22"/>
      <c r="L42" s="35">
        <f>C42+E42+G42+I42+K42</f>
        <v>0</v>
      </c>
    </row>
    <row r="43" spans="1:12">
      <c r="A43" s="20" t="s">
        <v>23</v>
      </c>
      <c r="B43" s="15"/>
      <c r="C43" s="22"/>
      <c r="D43" s="15"/>
      <c r="E43" s="22"/>
      <c r="F43" s="15"/>
      <c r="G43" s="22"/>
      <c r="H43" s="15"/>
      <c r="I43" s="22"/>
      <c r="J43" s="15"/>
      <c r="K43" s="22"/>
      <c r="L43" s="35">
        <f t="shared" ref="L43:L49" si="1">C43+E43+G43+I43+K43</f>
        <v>0</v>
      </c>
    </row>
    <row r="44" spans="1:12">
      <c r="A44" s="20" t="s">
        <v>21</v>
      </c>
      <c r="B44" s="15"/>
      <c r="C44" s="22"/>
      <c r="D44" s="15"/>
      <c r="E44" s="22"/>
      <c r="F44" s="15"/>
      <c r="G44" s="22"/>
      <c r="H44" s="15"/>
      <c r="I44" s="22"/>
      <c r="J44" s="15"/>
      <c r="K44" s="22"/>
      <c r="L44" s="35">
        <f t="shared" si="1"/>
        <v>0</v>
      </c>
    </row>
    <row r="45" spans="1:12">
      <c r="A45" s="20" t="s">
        <v>36</v>
      </c>
      <c r="B45" s="22"/>
      <c r="C45" s="22"/>
      <c r="D45" s="22"/>
      <c r="E45" s="22"/>
      <c r="F45" s="22"/>
      <c r="G45" s="22"/>
      <c r="H45" s="15"/>
      <c r="I45" s="22"/>
      <c r="J45" s="15"/>
      <c r="K45" s="22"/>
      <c r="L45" s="35">
        <f t="shared" si="1"/>
        <v>0</v>
      </c>
    </row>
    <row r="46" spans="1:12">
      <c r="A46" s="20" t="s">
        <v>22</v>
      </c>
      <c r="B46" s="22"/>
      <c r="C46" s="22"/>
      <c r="D46" s="22"/>
      <c r="E46" s="22"/>
      <c r="F46" s="22"/>
      <c r="G46" s="22"/>
      <c r="H46" s="15"/>
      <c r="I46" s="22"/>
      <c r="J46" s="15"/>
      <c r="K46" s="22"/>
      <c r="L46" s="35">
        <f t="shared" si="1"/>
        <v>0</v>
      </c>
    </row>
    <row r="47" spans="1:12">
      <c r="A47" s="20" t="s">
        <v>24</v>
      </c>
      <c r="B47" s="15"/>
      <c r="C47" s="22"/>
      <c r="D47" s="15"/>
      <c r="E47" s="22"/>
      <c r="F47" s="15"/>
      <c r="G47" s="22"/>
      <c r="H47" s="15"/>
      <c r="I47" s="22"/>
      <c r="J47" s="15"/>
      <c r="K47" s="22"/>
      <c r="L47" s="35">
        <f t="shared" si="1"/>
        <v>0</v>
      </c>
    </row>
    <row r="48" spans="1:12">
      <c r="A48" s="20" t="s">
        <v>29</v>
      </c>
      <c r="B48" s="15"/>
      <c r="C48" s="22"/>
      <c r="D48" s="15"/>
      <c r="E48" s="22"/>
      <c r="F48" s="15"/>
      <c r="G48" s="22"/>
      <c r="H48" s="15"/>
      <c r="I48" s="22"/>
      <c r="J48" s="15"/>
      <c r="K48" s="22"/>
      <c r="L48" s="35">
        <f t="shared" si="1"/>
        <v>0</v>
      </c>
    </row>
    <row r="49" spans="1:12">
      <c r="A49" s="20" t="s">
        <v>30</v>
      </c>
      <c r="B49" s="15"/>
      <c r="C49" s="22"/>
      <c r="D49" s="15"/>
      <c r="E49" s="22"/>
      <c r="F49" s="15"/>
      <c r="G49" s="22"/>
      <c r="H49" s="15"/>
      <c r="I49" s="22"/>
      <c r="J49" s="15"/>
      <c r="K49" s="22"/>
      <c r="L49" s="35">
        <f t="shared" si="1"/>
        <v>0</v>
      </c>
    </row>
    <row r="50" spans="1:12">
      <c r="A50" s="21" t="s">
        <v>27</v>
      </c>
      <c r="C50" s="40">
        <f>SUM(C30:C47)</f>
        <v>0</v>
      </c>
      <c r="E50" s="40">
        <f>SUM(E30:E47)</f>
        <v>0</v>
      </c>
      <c r="G50" s="40">
        <f>SUM(G30:G47)</f>
        <v>0</v>
      </c>
      <c r="I50" s="40">
        <f>SUM(I30:I47)</f>
        <v>0</v>
      </c>
      <c r="K50" s="40">
        <f>SUM(K30:K47)</f>
        <v>0</v>
      </c>
      <c r="L50" s="35">
        <f>C50+E50+G50+I50+K50</f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O50"/>
  <sheetViews>
    <sheetView topLeftCell="A7" zoomScale="90" zoomScaleNormal="90" workbookViewId="0">
      <selection activeCell="O18" sqref="O18"/>
    </sheetView>
  </sheetViews>
  <sheetFormatPr defaultRowHeight="15.75"/>
  <cols>
    <col min="1" max="1" width="27.5703125" style="2" customWidth="1"/>
    <col min="2" max="2" width="15.42578125" style="2" customWidth="1"/>
    <col min="3" max="3" width="6.5703125" style="11" customWidth="1"/>
    <col min="4" max="4" width="15.42578125" style="2" customWidth="1"/>
    <col min="5" max="5" width="6.5703125" style="11" customWidth="1"/>
    <col min="6" max="6" width="15.42578125" style="2" customWidth="1"/>
    <col min="7" max="7" width="6.5703125" style="11" customWidth="1"/>
    <col min="8" max="8" width="15.42578125" style="2" customWidth="1"/>
    <col min="9" max="9" width="6.5703125" style="11" customWidth="1"/>
    <col min="10" max="10" width="15.42578125" style="2" customWidth="1"/>
    <col min="11" max="11" width="6.5703125" style="11" customWidth="1"/>
    <col min="12" max="12" width="15.42578125" style="33" customWidth="1"/>
  </cols>
  <sheetData>
    <row r="1" spans="1:93">
      <c r="B1" s="11" t="s">
        <v>37</v>
      </c>
      <c r="D1" s="11" t="s">
        <v>38</v>
      </c>
      <c r="F1" s="11" t="s">
        <v>39</v>
      </c>
      <c r="H1" s="11" t="s">
        <v>40</v>
      </c>
      <c r="J1" s="11" t="s">
        <v>41</v>
      </c>
      <c r="L1" s="33" t="s">
        <v>27</v>
      </c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</row>
    <row r="3" spans="1:93" ht="47.25">
      <c r="A3" s="24" t="s">
        <v>28</v>
      </c>
      <c r="B3" s="13"/>
      <c r="D3" s="13"/>
      <c r="F3" s="13"/>
      <c r="H3" s="13"/>
      <c r="J3" s="13"/>
      <c r="L3" s="34"/>
    </row>
    <row r="4" spans="1:93">
      <c r="A4" s="14" t="s">
        <v>17</v>
      </c>
      <c r="B4" s="15"/>
      <c r="C4" s="22"/>
      <c r="D4" s="32"/>
      <c r="E4" s="22"/>
      <c r="F4" s="15"/>
      <c r="G4" s="22"/>
      <c r="H4" s="15"/>
      <c r="I4" s="22"/>
      <c r="J4" s="15"/>
      <c r="K4" s="22"/>
      <c r="L4" s="35">
        <f>C4+E4+G4+I4+K4</f>
        <v>0</v>
      </c>
    </row>
    <row r="5" spans="1:93" ht="63.75">
      <c r="A5" s="16" t="s">
        <v>18</v>
      </c>
      <c r="B5" s="32"/>
      <c r="C5" s="22"/>
      <c r="D5" s="28"/>
      <c r="E5" s="22"/>
      <c r="F5" s="38" t="s">
        <v>82</v>
      </c>
      <c r="G5" s="22">
        <f>10+1</f>
        <v>11</v>
      </c>
      <c r="H5" s="23"/>
      <c r="I5" s="22"/>
      <c r="J5" s="23"/>
      <c r="K5" s="22"/>
      <c r="L5" s="35">
        <f>C5+E5+G5+I5+K5</f>
        <v>11</v>
      </c>
    </row>
    <row r="6" spans="1:93">
      <c r="A6" s="13"/>
      <c r="B6" s="13"/>
      <c r="D6" s="13"/>
      <c r="F6" s="13"/>
      <c r="H6" s="13"/>
      <c r="J6" s="13"/>
      <c r="L6" s="34"/>
    </row>
    <row r="7" spans="1:93" ht="47.25">
      <c r="A7" s="24" t="s">
        <v>25</v>
      </c>
      <c r="B7" s="13"/>
      <c r="D7" s="13"/>
      <c r="F7" s="13"/>
      <c r="H7" s="13"/>
      <c r="J7" s="13"/>
      <c r="L7" s="34"/>
    </row>
    <row r="8" spans="1:93">
      <c r="A8" s="16" t="s">
        <v>17</v>
      </c>
      <c r="B8" s="15"/>
      <c r="C8" s="22"/>
      <c r="D8" s="15"/>
      <c r="E8" s="22"/>
      <c r="F8" s="15"/>
      <c r="G8" s="22"/>
      <c r="H8" s="15"/>
      <c r="I8" s="22"/>
      <c r="J8" s="15"/>
      <c r="K8" s="22"/>
      <c r="L8" s="35">
        <f>C8+E8+G8+I8+K8</f>
        <v>0</v>
      </c>
    </row>
    <row r="9" spans="1:93">
      <c r="A9" s="16" t="s">
        <v>18</v>
      </c>
      <c r="B9" s="15"/>
      <c r="C9" s="22"/>
      <c r="D9" s="23"/>
      <c r="E9" s="22"/>
      <c r="F9" s="32"/>
      <c r="G9" s="22"/>
      <c r="H9" s="15"/>
      <c r="I9" s="22"/>
      <c r="J9" s="15"/>
      <c r="K9" s="22"/>
      <c r="L9" s="35">
        <f>C9+E9+G9+I9+K9</f>
        <v>0</v>
      </c>
    </row>
    <row r="10" spans="1:93">
      <c r="A10" s="13"/>
      <c r="B10" s="13"/>
      <c r="D10" s="13"/>
      <c r="F10" s="13"/>
      <c r="H10" s="13"/>
      <c r="J10" s="13"/>
      <c r="L10" s="34"/>
    </row>
    <row r="11" spans="1:93" ht="31.5">
      <c r="A11" s="24" t="s">
        <v>20</v>
      </c>
      <c r="B11" s="17"/>
      <c r="D11" s="17"/>
      <c r="F11" s="17"/>
      <c r="H11" s="17"/>
      <c r="J11" s="17"/>
      <c r="L11" s="34"/>
    </row>
    <row r="12" spans="1:93" ht="51">
      <c r="A12" s="16" t="s">
        <v>17</v>
      </c>
      <c r="B12" s="18"/>
      <c r="C12" s="22"/>
      <c r="D12" s="18"/>
      <c r="E12" s="22"/>
      <c r="F12" s="38" t="s">
        <v>92</v>
      </c>
      <c r="G12" s="22">
        <f>5+9</f>
        <v>14</v>
      </c>
      <c r="H12" s="18"/>
      <c r="I12" s="22"/>
      <c r="J12" s="18"/>
      <c r="K12" s="22"/>
      <c r="L12" s="35">
        <f>C12+E12+G12+I12+K12</f>
        <v>14</v>
      </c>
    </row>
    <row r="13" spans="1:93" ht="115.5">
      <c r="A13" s="16" t="s">
        <v>18</v>
      </c>
      <c r="B13" s="43" t="s">
        <v>93</v>
      </c>
      <c r="C13" s="22">
        <f>10+2+10+3+10+2</f>
        <v>37</v>
      </c>
      <c r="D13" s="38" t="s">
        <v>94</v>
      </c>
      <c r="E13" s="22">
        <f>10+2+10+1</f>
        <v>23</v>
      </c>
      <c r="F13" s="45" t="s">
        <v>95</v>
      </c>
      <c r="G13" s="22">
        <f>10+2</f>
        <v>12</v>
      </c>
      <c r="H13" s="28"/>
      <c r="I13" s="22"/>
      <c r="J13" s="28"/>
      <c r="K13" s="22"/>
      <c r="L13" s="35">
        <f>C13+E13+G13+I13+K13</f>
        <v>72</v>
      </c>
    </row>
    <row r="14" spans="1:93">
      <c r="A14" s="19" t="s">
        <v>26</v>
      </c>
      <c r="B14" s="15"/>
      <c r="C14" s="22"/>
      <c r="D14" s="15"/>
      <c r="E14" s="22"/>
      <c r="F14" s="15"/>
      <c r="G14" s="22"/>
      <c r="H14" s="15"/>
      <c r="I14" s="22"/>
      <c r="J14" s="15"/>
      <c r="K14" s="22"/>
      <c r="L14" s="35">
        <f>C14+E14+G14+I14+K14</f>
        <v>0</v>
      </c>
    </row>
    <row r="16" spans="1:93">
      <c r="A16" s="25" t="s">
        <v>19</v>
      </c>
      <c r="B16" s="15"/>
      <c r="C16" s="22"/>
      <c r="D16" s="15"/>
      <c r="E16" s="22"/>
      <c r="F16" s="15"/>
      <c r="G16" s="22"/>
      <c r="H16" s="15"/>
      <c r="I16" s="22"/>
      <c r="J16" s="15"/>
      <c r="K16" s="22"/>
      <c r="L16" s="35">
        <f>C16+E16+G16+I16+K16</f>
        <v>0</v>
      </c>
    </row>
    <row r="17" spans="1:12">
      <c r="A17" s="20" t="s">
        <v>23</v>
      </c>
      <c r="B17" s="15"/>
      <c r="C17" s="22"/>
      <c r="D17" s="15"/>
      <c r="E17" s="22"/>
      <c r="F17" s="15"/>
      <c r="G17" s="22"/>
      <c r="H17" s="15"/>
      <c r="I17" s="22"/>
      <c r="J17" s="15"/>
      <c r="K17" s="22"/>
      <c r="L17" s="35">
        <f t="shared" ref="L17:L23" si="0">C17+E17+G17+I17+K17</f>
        <v>0</v>
      </c>
    </row>
    <row r="18" spans="1:12" ht="25.5">
      <c r="A18" s="20" t="s">
        <v>21</v>
      </c>
      <c r="B18" s="38"/>
      <c r="C18" s="22"/>
      <c r="D18" s="15"/>
      <c r="E18" s="22"/>
      <c r="F18" s="15"/>
      <c r="G18" s="22"/>
      <c r="H18" s="15"/>
      <c r="I18" s="22"/>
      <c r="J18" s="45" t="s">
        <v>142</v>
      </c>
      <c r="K18" s="22">
        <f>5</f>
        <v>5</v>
      </c>
      <c r="L18" s="35">
        <f t="shared" si="0"/>
        <v>5</v>
      </c>
    </row>
    <row r="19" spans="1:12">
      <c r="A19" s="20" t="s">
        <v>36</v>
      </c>
      <c r="B19" s="41"/>
      <c r="C19" s="22"/>
      <c r="D19" s="22"/>
      <c r="E19" s="22"/>
      <c r="F19" s="22"/>
      <c r="G19" s="22"/>
      <c r="H19" s="15"/>
      <c r="I19" s="22"/>
      <c r="J19" s="15"/>
      <c r="K19" s="22"/>
      <c r="L19" s="35">
        <f t="shared" si="0"/>
        <v>0</v>
      </c>
    </row>
    <row r="20" spans="1:12">
      <c r="A20" s="20" t="s">
        <v>22</v>
      </c>
      <c r="B20" s="15"/>
      <c r="C20" s="22"/>
      <c r="D20" s="15"/>
      <c r="E20" s="22"/>
      <c r="F20" s="15"/>
      <c r="G20" s="22"/>
      <c r="H20" s="15"/>
      <c r="I20" s="22"/>
      <c r="J20" s="15"/>
      <c r="K20" s="22"/>
      <c r="L20" s="35">
        <f t="shared" si="0"/>
        <v>0</v>
      </c>
    </row>
    <row r="21" spans="1:12">
      <c r="A21" s="20" t="s">
        <v>29</v>
      </c>
      <c r="B21" s="15"/>
      <c r="C21" s="22"/>
      <c r="D21" s="15"/>
      <c r="E21" s="22"/>
      <c r="F21" s="15"/>
      <c r="G21" s="22"/>
      <c r="H21" s="15"/>
      <c r="I21" s="22"/>
      <c r="J21" s="15"/>
      <c r="K21" s="22"/>
      <c r="L21" s="35">
        <f t="shared" si="0"/>
        <v>0</v>
      </c>
    </row>
    <row r="22" spans="1:12">
      <c r="A22" s="20" t="s">
        <v>30</v>
      </c>
      <c r="B22" s="15"/>
      <c r="C22" s="22"/>
      <c r="D22" s="15"/>
      <c r="E22" s="22"/>
      <c r="F22" s="15"/>
      <c r="G22" s="22"/>
      <c r="H22" s="15"/>
      <c r="I22" s="22"/>
      <c r="J22" s="15"/>
      <c r="K22" s="22"/>
      <c r="L22" s="35">
        <f t="shared" si="0"/>
        <v>0</v>
      </c>
    </row>
    <row r="23" spans="1:12">
      <c r="A23" s="21" t="s">
        <v>27</v>
      </c>
      <c r="C23" s="40">
        <f>SUM(C4:C22)</f>
        <v>37</v>
      </c>
      <c r="D23" s="40"/>
      <c r="E23" s="40">
        <f>SUM(E4:E22)</f>
        <v>23</v>
      </c>
      <c r="F23" s="40"/>
      <c r="G23" s="40">
        <f>SUM(G4:G22)</f>
        <v>37</v>
      </c>
      <c r="H23" s="40"/>
      <c r="I23" s="40">
        <f>SUM(I4:I22)</f>
        <v>0</v>
      </c>
      <c r="J23" s="40"/>
      <c r="K23" s="40">
        <f>SUM(K4:K22)</f>
        <v>5</v>
      </c>
      <c r="L23" s="35">
        <f t="shared" si="0"/>
        <v>102</v>
      </c>
    </row>
    <row r="27" spans="1:12">
      <c r="B27" s="11" t="s">
        <v>31</v>
      </c>
      <c r="D27" s="11" t="s">
        <v>32</v>
      </c>
      <c r="F27" s="11" t="s">
        <v>33</v>
      </c>
      <c r="H27" s="11" t="s">
        <v>33</v>
      </c>
      <c r="J27" s="11" t="s">
        <v>34</v>
      </c>
      <c r="L27" s="33" t="s">
        <v>27</v>
      </c>
    </row>
    <row r="29" spans="1:12" ht="47.25">
      <c r="A29" s="24" t="s">
        <v>28</v>
      </c>
      <c r="B29" s="13"/>
      <c r="D29" s="13"/>
      <c r="F29" s="13"/>
      <c r="H29" s="13"/>
      <c r="J29" s="13"/>
      <c r="L29" s="34"/>
    </row>
    <row r="30" spans="1:12">
      <c r="A30" s="14" t="s">
        <v>17</v>
      </c>
      <c r="B30" s="15"/>
      <c r="C30" s="22"/>
      <c r="D30" s="15"/>
      <c r="E30" s="22"/>
      <c r="F30" s="15"/>
      <c r="G30" s="22"/>
      <c r="H30" s="15"/>
      <c r="I30" s="22"/>
      <c r="J30" s="15"/>
      <c r="K30" s="22"/>
      <c r="L30" s="35">
        <f>C30+E30+G30+I30+K30</f>
        <v>0</v>
      </c>
    </row>
    <row r="31" spans="1:12">
      <c r="A31" s="16" t="s">
        <v>18</v>
      </c>
      <c r="B31" s="15"/>
      <c r="C31" s="22"/>
      <c r="D31" s="28"/>
      <c r="E31" s="22"/>
      <c r="F31" s="23"/>
      <c r="G31" s="22"/>
      <c r="H31" s="23"/>
      <c r="I31" s="22"/>
      <c r="J31" s="23"/>
      <c r="K31" s="22"/>
      <c r="L31" s="35">
        <f>C31+E31+G31+I31+K31</f>
        <v>0</v>
      </c>
    </row>
    <row r="32" spans="1:12">
      <c r="A32" s="13"/>
      <c r="B32" s="13"/>
      <c r="D32" s="13"/>
      <c r="F32" s="13"/>
      <c r="H32" s="13"/>
      <c r="J32" s="13"/>
      <c r="L32" s="34"/>
    </row>
    <row r="33" spans="1:12" ht="47.25">
      <c r="A33" s="24" t="s">
        <v>25</v>
      </c>
      <c r="B33" s="13"/>
      <c r="D33" s="13"/>
      <c r="F33" s="13"/>
      <c r="H33" s="13"/>
      <c r="J33" s="13"/>
      <c r="L33" s="34"/>
    </row>
    <row r="34" spans="1:12">
      <c r="A34" s="16" t="s">
        <v>17</v>
      </c>
      <c r="B34" s="15"/>
      <c r="C34" s="22"/>
      <c r="D34" s="15"/>
      <c r="E34" s="22"/>
      <c r="F34" s="15"/>
      <c r="G34" s="22"/>
      <c r="H34" s="15"/>
      <c r="I34" s="22"/>
      <c r="J34" s="15"/>
      <c r="K34" s="22"/>
      <c r="L34" s="35">
        <f>C34+E34+G34+I34+K34</f>
        <v>0</v>
      </c>
    </row>
    <row r="35" spans="1:12">
      <c r="A35" s="16" t="s">
        <v>18</v>
      </c>
      <c r="B35" s="15"/>
      <c r="C35" s="22"/>
      <c r="D35" s="23"/>
      <c r="E35" s="22"/>
      <c r="F35" s="15"/>
      <c r="G35" s="22"/>
      <c r="H35" s="15"/>
      <c r="I35" s="22"/>
      <c r="J35" s="15"/>
      <c r="K35" s="22"/>
      <c r="L35" s="35">
        <f>C35+E35+G35+I35+K35</f>
        <v>0</v>
      </c>
    </row>
    <row r="36" spans="1:12">
      <c r="A36" s="13"/>
      <c r="B36" s="13"/>
      <c r="D36" s="13"/>
      <c r="F36" s="13"/>
      <c r="H36" s="13"/>
      <c r="J36" s="13"/>
      <c r="L36" s="34"/>
    </row>
    <row r="37" spans="1:12" ht="31.5">
      <c r="A37" s="24" t="s">
        <v>20</v>
      </c>
      <c r="B37" s="17"/>
      <c r="D37" s="17"/>
      <c r="F37" s="17"/>
      <c r="H37" s="17"/>
      <c r="J37" s="17"/>
      <c r="L37" s="34"/>
    </row>
    <row r="38" spans="1:12">
      <c r="A38" s="16" t="s">
        <v>17</v>
      </c>
      <c r="B38" s="18"/>
      <c r="C38" s="22"/>
      <c r="D38" s="18"/>
      <c r="E38" s="22"/>
      <c r="F38" s="28"/>
      <c r="G38" s="22"/>
      <c r="H38" s="18"/>
      <c r="I38" s="22"/>
      <c r="J38" s="18"/>
      <c r="K38" s="22"/>
      <c r="L38" s="35">
        <f>C38+E38+G38+I38+K38</f>
        <v>0</v>
      </c>
    </row>
    <row r="39" spans="1:12">
      <c r="A39" s="16" t="s">
        <v>18</v>
      </c>
      <c r="B39" s="15"/>
      <c r="C39" s="22"/>
      <c r="D39" s="15"/>
      <c r="E39" s="22"/>
      <c r="F39" s="27"/>
      <c r="G39" s="22"/>
      <c r="H39" s="28"/>
      <c r="I39" s="22"/>
      <c r="J39" s="28"/>
      <c r="K39" s="22"/>
      <c r="L39" s="35">
        <f>C39+E39+G39+I39+K39</f>
        <v>0</v>
      </c>
    </row>
    <row r="40" spans="1:12">
      <c r="A40" s="19" t="s">
        <v>26</v>
      </c>
      <c r="B40" s="15"/>
      <c r="C40" s="22"/>
      <c r="D40" s="15"/>
      <c r="E40" s="22"/>
      <c r="F40" s="15"/>
      <c r="G40" s="22"/>
      <c r="H40" s="15"/>
      <c r="I40" s="22"/>
      <c r="J40" s="15"/>
      <c r="K40" s="22"/>
      <c r="L40" s="35">
        <f>C40+E40+G40+I40+K40</f>
        <v>0</v>
      </c>
    </row>
    <row r="42" spans="1:12">
      <c r="A42" s="25" t="s">
        <v>19</v>
      </c>
      <c r="B42" s="15"/>
      <c r="C42" s="22"/>
      <c r="D42" s="15"/>
      <c r="E42" s="22"/>
      <c r="F42" s="15"/>
      <c r="G42" s="22"/>
      <c r="H42" s="15"/>
      <c r="I42" s="22"/>
      <c r="J42" s="15"/>
      <c r="K42" s="22"/>
      <c r="L42" s="35">
        <f>C42+E42+G42+I42+K42</f>
        <v>0</v>
      </c>
    </row>
    <row r="43" spans="1:12">
      <c r="A43" s="20" t="s">
        <v>23</v>
      </c>
      <c r="B43" s="15"/>
      <c r="C43" s="22"/>
      <c r="D43" s="15"/>
      <c r="E43" s="22"/>
      <c r="F43" s="15"/>
      <c r="G43" s="22"/>
      <c r="H43" s="15"/>
      <c r="I43" s="22"/>
      <c r="J43" s="15"/>
      <c r="K43" s="22"/>
      <c r="L43" s="35">
        <f t="shared" ref="L43:L49" si="1">C43+E43+G43+I43+K43</f>
        <v>0</v>
      </c>
    </row>
    <row r="44" spans="1:12">
      <c r="A44" s="20" t="s">
        <v>21</v>
      </c>
      <c r="B44" s="15"/>
      <c r="C44" s="22"/>
      <c r="D44" s="15"/>
      <c r="E44" s="22"/>
      <c r="F44" s="15"/>
      <c r="G44" s="22"/>
      <c r="H44" s="15"/>
      <c r="I44" s="22"/>
      <c r="J44" s="15"/>
      <c r="K44" s="22"/>
      <c r="L44" s="35">
        <f t="shared" si="1"/>
        <v>0</v>
      </c>
    </row>
    <row r="45" spans="1:12">
      <c r="A45" s="20" t="s">
        <v>36</v>
      </c>
      <c r="B45" s="22"/>
      <c r="C45" s="22"/>
      <c r="D45" s="22"/>
      <c r="E45" s="22"/>
      <c r="F45" s="22"/>
      <c r="G45" s="22"/>
      <c r="H45" s="15"/>
      <c r="I45" s="22"/>
      <c r="J45" s="15"/>
      <c r="K45" s="22"/>
      <c r="L45" s="35">
        <f t="shared" si="1"/>
        <v>0</v>
      </c>
    </row>
    <row r="46" spans="1:12">
      <c r="A46" s="20" t="s">
        <v>22</v>
      </c>
      <c r="B46" s="22"/>
      <c r="C46" s="22"/>
      <c r="D46" s="22"/>
      <c r="E46" s="22"/>
      <c r="F46" s="22"/>
      <c r="G46" s="22"/>
      <c r="H46" s="15"/>
      <c r="I46" s="22"/>
      <c r="J46" s="15"/>
      <c r="K46" s="22"/>
      <c r="L46" s="35">
        <f t="shared" si="1"/>
        <v>0</v>
      </c>
    </row>
    <row r="47" spans="1:12">
      <c r="A47" s="20" t="s">
        <v>24</v>
      </c>
      <c r="B47" s="15"/>
      <c r="C47" s="22"/>
      <c r="D47" s="15"/>
      <c r="E47" s="22"/>
      <c r="F47" s="15"/>
      <c r="G47" s="22"/>
      <c r="H47" s="15"/>
      <c r="I47" s="22"/>
      <c r="J47" s="15"/>
      <c r="K47" s="22"/>
      <c r="L47" s="35">
        <f t="shared" si="1"/>
        <v>0</v>
      </c>
    </row>
    <row r="48" spans="1:12">
      <c r="A48" s="20" t="s">
        <v>29</v>
      </c>
      <c r="B48" s="15"/>
      <c r="C48" s="22"/>
      <c r="D48" s="15"/>
      <c r="E48" s="22"/>
      <c r="F48" s="15"/>
      <c r="G48" s="22"/>
      <c r="H48" s="15"/>
      <c r="I48" s="22"/>
      <c r="J48" s="15"/>
      <c r="K48" s="22"/>
      <c r="L48" s="35">
        <f t="shared" si="1"/>
        <v>0</v>
      </c>
    </row>
    <row r="49" spans="1:12">
      <c r="A49" s="20" t="s">
        <v>30</v>
      </c>
      <c r="B49" s="15"/>
      <c r="C49" s="22"/>
      <c r="D49" s="15"/>
      <c r="E49" s="22"/>
      <c r="F49" s="15"/>
      <c r="G49" s="22"/>
      <c r="H49" s="15"/>
      <c r="I49" s="22"/>
      <c r="J49" s="15"/>
      <c r="K49" s="22"/>
      <c r="L49" s="35">
        <f t="shared" si="1"/>
        <v>0</v>
      </c>
    </row>
    <row r="50" spans="1:12">
      <c r="A50" s="21" t="s">
        <v>27</v>
      </c>
      <c r="C50" s="40">
        <f>SUM(C30:C47)</f>
        <v>0</v>
      </c>
      <c r="E50" s="40">
        <f>SUM(E30:E47)</f>
        <v>0</v>
      </c>
      <c r="G50" s="40">
        <f>SUM(G30:G47)</f>
        <v>0</v>
      </c>
      <c r="I50" s="40">
        <f>SUM(I30:I47)</f>
        <v>0</v>
      </c>
      <c r="K50" s="40">
        <f>SUM(K30:K47)</f>
        <v>0</v>
      </c>
      <c r="L50" s="35">
        <f>C50+E50+G50+I50+K50</f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Z50"/>
  <sheetViews>
    <sheetView zoomScale="90" zoomScaleNormal="90" workbookViewId="0">
      <selection activeCell="Q7" sqref="Q7"/>
    </sheetView>
  </sheetViews>
  <sheetFormatPr defaultRowHeight="15.75"/>
  <cols>
    <col min="1" max="1" width="27.5703125" style="2" customWidth="1"/>
    <col min="2" max="2" width="15.42578125" style="2" customWidth="1"/>
    <col min="3" max="3" width="6.5703125" style="11" customWidth="1"/>
    <col min="4" max="4" width="15.42578125" style="2" customWidth="1"/>
    <col min="5" max="5" width="6.5703125" style="11" customWidth="1"/>
    <col min="6" max="6" width="15.42578125" style="2" customWidth="1"/>
    <col min="7" max="7" width="6.5703125" style="11" customWidth="1"/>
    <col min="8" max="8" width="15.42578125" style="2" customWidth="1"/>
    <col min="9" max="9" width="6.5703125" style="11" customWidth="1"/>
    <col min="10" max="10" width="15.42578125" style="2" customWidth="1"/>
    <col min="11" max="11" width="6.5703125" style="11" customWidth="1"/>
    <col min="12" max="12" width="15.42578125" style="33" customWidth="1"/>
  </cols>
  <sheetData>
    <row r="1" spans="1:104">
      <c r="B1" s="11" t="s">
        <v>37</v>
      </c>
      <c r="D1" s="11" t="s">
        <v>38</v>
      </c>
      <c r="F1" s="11" t="s">
        <v>39</v>
      </c>
      <c r="H1" s="11" t="s">
        <v>40</v>
      </c>
      <c r="J1" s="11" t="s">
        <v>41</v>
      </c>
      <c r="L1" s="33" t="s">
        <v>27</v>
      </c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</row>
    <row r="3" spans="1:104" ht="47.25">
      <c r="A3" s="24" t="s">
        <v>28</v>
      </c>
      <c r="B3" s="13"/>
      <c r="D3" s="13"/>
      <c r="F3" s="13"/>
      <c r="H3" s="13"/>
      <c r="J3" s="13"/>
      <c r="L3" s="34"/>
    </row>
    <row r="4" spans="1:104">
      <c r="A4" s="14" t="s">
        <v>17</v>
      </c>
      <c r="B4" s="15"/>
      <c r="C4" s="22"/>
      <c r="D4" s="32"/>
      <c r="E4" s="22"/>
      <c r="F4" s="15"/>
      <c r="G4" s="22"/>
      <c r="H4" s="15"/>
      <c r="I4" s="22"/>
      <c r="J4" s="15"/>
      <c r="K4" s="22"/>
      <c r="L4" s="35">
        <f>C4+E4+G4+I4+K4</f>
        <v>0</v>
      </c>
    </row>
    <row r="5" spans="1:104">
      <c r="A5" s="16" t="s">
        <v>18</v>
      </c>
      <c r="B5" s="32"/>
      <c r="C5" s="22"/>
      <c r="D5" s="28"/>
      <c r="E5" s="22"/>
      <c r="F5" s="23"/>
      <c r="G5" s="22"/>
      <c r="H5" s="23"/>
      <c r="I5" s="22"/>
      <c r="J5" s="23"/>
      <c r="K5" s="22"/>
      <c r="L5" s="35">
        <f>C5+E5+G5+I5+K5</f>
        <v>0</v>
      </c>
    </row>
    <row r="6" spans="1:104">
      <c r="A6" s="13"/>
      <c r="B6" s="13"/>
      <c r="D6" s="13"/>
      <c r="F6" s="13"/>
      <c r="H6" s="13"/>
      <c r="J6" s="13"/>
      <c r="L6" s="34"/>
    </row>
    <row r="7" spans="1:104" ht="47.25">
      <c r="A7" s="24" t="s">
        <v>25</v>
      </c>
      <c r="B7" s="13"/>
      <c r="D7" s="13"/>
      <c r="F7" s="13"/>
      <c r="H7" s="13"/>
      <c r="J7" s="13"/>
      <c r="L7" s="34"/>
    </row>
    <row r="8" spans="1:104">
      <c r="A8" s="16" t="s">
        <v>17</v>
      </c>
      <c r="B8" s="15"/>
      <c r="C8" s="22"/>
      <c r="D8" s="15"/>
      <c r="E8" s="22"/>
      <c r="F8" s="15"/>
      <c r="G8" s="22"/>
      <c r="H8" s="15"/>
      <c r="I8" s="22"/>
      <c r="J8" s="15"/>
      <c r="K8" s="22"/>
      <c r="L8" s="35">
        <f>C8+E8+G8+I8+K8</f>
        <v>0</v>
      </c>
    </row>
    <row r="9" spans="1:104">
      <c r="A9" s="16" t="s">
        <v>18</v>
      </c>
      <c r="B9" s="15"/>
      <c r="C9" s="22"/>
      <c r="D9" s="23"/>
      <c r="E9" s="22"/>
      <c r="F9" s="32"/>
      <c r="G9" s="22"/>
      <c r="H9" s="15"/>
      <c r="I9" s="22"/>
      <c r="J9" s="15"/>
      <c r="K9" s="22"/>
      <c r="L9" s="35">
        <f>C9+E9+G9+I9+K9</f>
        <v>0</v>
      </c>
    </row>
    <row r="10" spans="1:104">
      <c r="A10" s="13"/>
      <c r="B10" s="13"/>
      <c r="D10" s="13"/>
      <c r="F10" s="13"/>
      <c r="H10" s="13"/>
      <c r="J10" s="13"/>
      <c r="L10" s="34"/>
    </row>
    <row r="11" spans="1:104" ht="31.5">
      <c r="A11" s="24" t="s">
        <v>20</v>
      </c>
      <c r="B11" s="17"/>
      <c r="D11" s="17"/>
      <c r="F11" s="17"/>
      <c r="H11" s="17"/>
      <c r="J11" s="17"/>
      <c r="L11" s="34"/>
    </row>
    <row r="12" spans="1:104" ht="51">
      <c r="A12" s="16" t="s">
        <v>17</v>
      </c>
      <c r="B12" s="18"/>
      <c r="C12" s="22"/>
      <c r="D12" s="18"/>
      <c r="E12" s="22"/>
      <c r="F12" s="38" t="s">
        <v>89</v>
      </c>
      <c r="G12" s="22">
        <f>5+10</f>
        <v>15</v>
      </c>
      <c r="H12" s="18"/>
      <c r="I12" s="22"/>
      <c r="J12" s="18"/>
      <c r="K12" s="22"/>
      <c r="L12" s="35">
        <f>C12+E12+G12+I12+K12</f>
        <v>15</v>
      </c>
    </row>
    <row r="13" spans="1:104">
      <c r="A13" s="16" t="s">
        <v>18</v>
      </c>
      <c r="B13" s="36"/>
      <c r="C13" s="22"/>
      <c r="D13" s="32"/>
      <c r="E13" s="22"/>
      <c r="F13" s="27"/>
      <c r="G13" s="22"/>
      <c r="H13" s="28"/>
      <c r="I13" s="22"/>
      <c r="J13" s="28"/>
      <c r="K13" s="22"/>
      <c r="L13" s="35">
        <f>C13+E13+G13+I13+K13</f>
        <v>0</v>
      </c>
    </row>
    <row r="14" spans="1:104">
      <c r="A14" s="19" t="s">
        <v>26</v>
      </c>
      <c r="B14" s="15"/>
      <c r="C14" s="22"/>
      <c r="D14" s="15"/>
      <c r="E14" s="22"/>
      <c r="F14" s="15"/>
      <c r="G14" s="22"/>
      <c r="H14" s="15"/>
      <c r="I14" s="22"/>
      <c r="J14" s="15"/>
      <c r="K14" s="22"/>
      <c r="L14" s="35">
        <f>C14+E14+G14+I14+K14</f>
        <v>0</v>
      </c>
    </row>
    <row r="16" spans="1:104">
      <c r="A16" s="25" t="s">
        <v>19</v>
      </c>
      <c r="B16" s="15"/>
      <c r="C16" s="22"/>
      <c r="D16" s="15"/>
      <c r="E16" s="22"/>
      <c r="F16" s="15"/>
      <c r="G16" s="22"/>
      <c r="H16" s="15"/>
      <c r="I16" s="22"/>
      <c r="J16" s="15"/>
      <c r="K16" s="22"/>
      <c r="L16" s="35">
        <f>C16+E16+G16+I16+K16</f>
        <v>0</v>
      </c>
    </row>
    <row r="17" spans="1:12">
      <c r="A17" s="20" t="s">
        <v>23</v>
      </c>
      <c r="B17" s="15"/>
      <c r="C17" s="22"/>
      <c r="D17" s="15"/>
      <c r="E17" s="22"/>
      <c r="F17" s="15"/>
      <c r="G17" s="22"/>
      <c r="H17" s="15"/>
      <c r="I17" s="22"/>
      <c r="J17" s="15"/>
      <c r="K17" s="22"/>
      <c r="L17" s="35">
        <f t="shared" ref="L17:L23" si="0">C17+E17+G17+I17+K17</f>
        <v>0</v>
      </c>
    </row>
    <row r="18" spans="1:12">
      <c r="A18" s="20" t="s">
        <v>21</v>
      </c>
      <c r="B18" s="38"/>
      <c r="C18" s="22"/>
      <c r="D18" s="15"/>
      <c r="E18" s="22"/>
      <c r="F18" s="15"/>
      <c r="G18" s="22"/>
      <c r="H18" s="15"/>
      <c r="I18" s="22"/>
      <c r="J18" s="15"/>
      <c r="K18" s="22"/>
      <c r="L18" s="35">
        <f t="shared" si="0"/>
        <v>0</v>
      </c>
    </row>
    <row r="19" spans="1:12">
      <c r="A19" s="20" t="s">
        <v>36</v>
      </c>
      <c r="B19" s="41"/>
      <c r="C19" s="22"/>
      <c r="D19" s="22"/>
      <c r="E19" s="22"/>
      <c r="F19" s="22"/>
      <c r="G19" s="22"/>
      <c r="H19" s="15"/>
      <c r="I19" s="22"/>
      <c r="J19" s="15"/>
      <c r="K19" s="22"/>
      <c r="L19" s="35">
        <f t="shared" si="0"/>
        <v>0</v>
      </c>
    </row>
    <row r="20" spans="1:12">
      <c r="A20" s="20" t="s">
        <v>22</v>
      </c>
      <c r="B20" s="15"/>
      <c r="C20" s="22"/>
      <c r="D20" s="15"/>
      <c r="E20" s="22"/>
      <c r="F20" s="15"/>
      <c r="G20" s="22"/>
      <c r="H20" s="15"/>
      <c r="I20" s="22"/>
      <c r="J20" s="15"/>
      <c r="K20" s="22"/>
      <c r="L20" s="35">
        <f t="shared" si="0"/>
        <v>0</v>
      </c>
    </row>
    <row r="21" spans="1:12">
      <c r="A21" s="20" t="s">
        <v>29</v>
      </c>
      <c r="B21" s="15"/>
      <c r="C21" s="22"/>
      <c r="D21" s="15"/>
      <c r="E21" s="22"/>
      <c r="F21" s="15"/>
      <c r="G21" s="22"/>
      <c r="H21" s="15"/>
      <c r="I21" s="22"/>
      <c r="J21" s="15"/>
      <c r="K21" s="22"/>
      <c r="L21" s="35">
        <f t="shared" si="0"/>
        <v>0</v>
      </c>
    </row>
    <row r="22" spans="1:12">
      <c r="A22" s="20" t="s">
        <v>30</v>
      </c>
      <c r="B22" s="15"/>
      <c r="C22" s="22"/>
      <c r="D22" s="15"/>
      <c r="E22" s="22"/>
      <c r="F22" s="15"/>
      <c r="G22" s="22"/>
      <c r="H22" s="15"/>
      <c r="I22" s="22"/>
      <c r="J22" s="15"/>
      <c r="K22" s="22"/>
      <c r="L22" s="35">
        <f t="shared" si="0"/>
        <v>0</v>
      </c>
    </row>
    <row r="23" spans="1:12">
      <c r="A23" s="21" t="s">
        <v>27</v>
      </c>
      <c r="C23" s="40">
        <f>SUM(C4:C22)</f>
        <v>0</v>
      </c>
      <c r="D23" s="40"/>
      <c r="E23" s="40">
        <f>SUM(E4:E22)</f>
        <v>0</v>
      </c>
      <c r="F23" s="40"/>
      <c r="G23" s="40">
        <f>SUM(G4:G22)</f>
        <v>15</v>
      </c>
      <c r="H23" s="40"/>
      <c r="I23" s="40">
        <f>SUM(I4:I22)</f>
        <v>0</v>
      </c>
      <c r="J23" s="40"/>
      <c r="K23" s="40">
        <f>SUM(K4:K22)</f>
        <v>0</v>
      </c>
      <c r="L23" s="35">
        <f t="shared" si="0"/>
        <v>15</v>
      </c>
    </row>
    <row r="27" spans="1:12">
      <c r="B27" s="11" t="s">
        <v>31</v>
      </c>
      <c r="D27" s="11" t="s">
        <v>32</v>
      </c>
      <c r="F27" s="11" t="s">
        <v>33</v>
      </c>
      <c r="H27" s="11" t="s">
        <v>33</v>
      </c>
      <c r="J27" s="11" t="s">
        <v>34</v>
      </c>
      <c r="L27" s="33" t="s">
        <v>27</v>
      </c>
    </row>
    <row r="29" spans="1:12" ht="47.25">
      <c r="A29" s="24" t="s">
        <v>28</v>
      </c>
      <c r="B29" s="13"/>
      <c r="D29" s="13"/>
      <c r="F29" s="13"/>
      <c r="H29" s="13"/>
      <c r="J29" s="13"/>
      <c r="L29" s="34"/>
    </row>
    <row r="30" spans="1:12">
      <c r="A30" s="14" t="s">
        <v>17</v>
      </c>
      <c r="B30" s="15"/>
      <c r="C30" s="22"/>
      <c r="D30" s="15"/>
      <c r="E30" s="22"/>
      <c r="F30" s="15"/>
      <c r="G30" s="22"/>
      <c r="H30" s="15"/>
      <c r="I30" s="22"/>
      <c r="J30" s="15"/>
      <c r="K30" s="22"/>
      <c r="L30" s="35">
        <f>C30+E30+G30+I30+K30</f>
        <v>0</v>
      </c>
    </row>
    <row r="31" spans="1:12">
      <c r="A31" s="16" t="s">
        <v>18</v>
      </c>
      <c r="B31" s="15"/>
      <c r="C31" s="22"/>
      <c r="D31" s="28"/>
      <c r="E31" s="22"/>
      <c r="F31" s="23"/>
      <c r="G31" s="22"/>
      <c r="H31" s="23"/>
      <c r="I31" s="22"/>
      <c r="J31" s="23"/>
      <c r="K31" s="22"/>
      <c r="L31" s="35">
        <f>C31+E31+G31+I31+K31</f>
        <v>0</v>
      </c>
    </row>
    <row r="32" spans="1:12">
      <c r="A32" s="13"/>
      <c r="B32" s="13"/>
      <c r="D32" s="13"/>
      <c r="F32" s="13"/>
      <c r="H32" s="13"/>
      <c r="J32" s="13"/>
      <c r="L32" s="34"/>
    </row>
    <row r="33" spans="1:12" ht="47.25">
      <c r="A33" s="24" t="s">
        <v>25</v>
      </c>
      <c r="B33" s="13"/>
      <c r="D33" s="13"/>
      <c r="F33" s="13"/>
      <c r="H33" s="13"/>
      <c r="J33" s="13"/>
      <c r="L33" s="34"/>
    </row>
    <row r="34" spans="1:12">
      <c r="A34" s="16" t="s">
        <v>17</v>
      </c>
      <c r="B34" s="15"/>
      <c r="C34" s="22"/>
      <c r="D34" s="15"/>
      <c r="E34" s="22"/>
      <c r="F34" s="15"/>
      <c r="G34" s="22"/>
      <c r="H34" s="15"/>
      <c r="I34" s="22"/>
      <c r="J34" s="15"/>
      <c r="K34" s="22"/>
      <c r="L34" s="35">
        <f>C34+E34+G34+I34+K34</f>
        <v>0</v>
      </c>
    </row>
    <row r="35" spans="1:12">
      <c r="A35" s="16" t="s">
        <v>18</v>
      </c>
      <c r="B35" s="15"/>
      <c r="C35" s="22"/>
      <c r="D35" s="23"/>
      <c r="E35" s="22"/>
      <c r="F35" s="15"/>
      <c r="G35" s="22"/>
      <c r="H35" s="15"/>
      <c r="I35" s="22"/>
      <c r="J35" s="15"/>
      <c r="K35" s="22"/>
      <c r="L35" s="35">
        <f>C35+E35+G35+I35+K35</f>
        <v>0</v>
      </c>
    </row>
    <row r="36" spans="1:12">
      <c r="A36" s="13"/>
      <c r="B36" s="13"/>
      <c r="D36" s="13"/>
      <c r="F36" s="13"/>
      <c r="H36" s="13"/>
      <c r="J36" s="13"/>
      <c r="L36" s="34"/>
    </row>
    <row r="37" spans="1:12" ht="31.5">
      <c r="A37" s="24" t="s">
        <v>20</v>
      </c>
      <c r="B37" s="17"/>
      <c r="D37" s="17"/>
      <c r="F37" s="17"/>
      <c r="H37" s="17"/>
      <c r="J37" s="17"/>
      <c r="L37" s="34"/>
    </row>
    <row r="38" spans="1:12">
      <c r="A38" s="16" t="s">
        <v>17</v>
      </c>
      <c r="B38" s="18"/>
      <c r="C38" s="22"/>
      <c r="D38" s="18"/>
      <c r="E38" s="22"/>
      <c r="F38" s="28"/>
      <c r="G38" s="22"/>
      <c r="H38" s="18"/>
      <c r="I38" s="22"/>
      <c r="J38" s="18"/>
      <c r="K38" s="22"/>
      <c r="L38" s="35">
        <f>C38+E38+G38+I38+K38</f>
        <v>0</v>
      </c>
    </row>
    <row r="39" spans="1:12">
      <c r="A39" s="16" t="s">
        <v>18</v>
      </c>
      <c r="B39" s="15"/>
      <c r="C39" s="22"/>
      <c r="D39" s="15"/>
      <c r="E39" s="22"/>
      <c r="F39" s="27"/>
      <c r="G39" s="22"/>
      <c r="H39" s="28"/>
      <c r="I39" s="22"/>
      <c r="J39" s="28"/>
      <c r="K39" s="22"/>
      <c r="L39" s="35">
        <f>C39+E39+G39+I39+K39</f>
        <v>0</v>
      </c>
    </row>
    <row r="40" spans="1:12">
      <c r="A40" s="19" t="s">
        <v>26</v>
      </c>
      <c r="B40" s="15"/>
      <c r="C40" s="22"/>
      <c r="D40" s="15"/>
      <c r="E40" s="22"/>
      <c r="F40" s="15"/>
      <c r="G40" s="22"/>
      <c r="H40" s="15"/>
      <c r="I40" s="22"/>
      <c r="J40" s="15"/>
      <c r="K40" s="22"/>
      <c r="L40" s="35">
        <f>C40+E40+G40+I40+K40</f>
        <v>0</v>
      </c>
    </row>
    <row r="42" spans="1:12">
      <c r="A42" s="25" t="s">
        <v>19</v>
      </c>
      <c r="B42" s="15"/>
      <c r="C42" s="22"/>
      <c r="D42" s="15"/>
      <c r="E42" s="22"/>
      <c r="F42" s="15"/>
      <c r="G42" s="22"/>
      <c r="H42" s="15"/>
      <c r="I42" s="22"/>
      <c r="J42" s="15"/>
      <c r="K42" s="22"/>
      <c r="L42" s="35">
        <f>C42+E42+G42+I42+K42</f>
        <v>0</v>
      </c>
    </row>
    <row r="43" spans="1:12">
      <c r="A43" s="20" t="s">
        <v>23</v>
      </c>
      <c r="B43" s="15"/>
      <c r="C43" s="22"/>
      <c r="D43" s="15"/>
      <c r="E43" s="22"/>
      <c r="F43" s="15"/>
      <c r="G43" s="22"/>
      <c r="H43" s="15"/>
      <c r="I43" s="22"/>
      <c r="J43" s="15"/>
      <c r="K43" s="22"/>
      <c r="L43" s="35">
        <f t="shared" ref="L43:L49" si="1">C43+E43+G43+I43+K43</f>
        <v>0</v>
      </c>
    </row>
    <row r="44" spans="1:12">
      <c r="A44" s="20" t="s">
        <v>21</v>
      </c>
      <c r="B44" s="15"/>
      <c r="C44" s="22"/>
      <c r="D44" s="15"/>
      <c r="E44" s="22"/>
      <c r="F44" s="15"/>
      <c r="G44" s="22"/>
      <c r="H44" s="15"/>
      <c r="I44" s="22"/>
      <c r="J44" s="15"/>
      <c r="K44" s="22"/>
      <c r="L44" s="35">
        <f t="shared" si="1"/>
        <v>0</v>
      </c>
    </row>
    <row r="45" spans="1:12">
      <c r="A45" s="20" t="s">
        <v>36</v>
      </c>
      <c r="B45" s="22"/>
      <c r="C45" s="22"/>
      <c r="D45" s="22"/>
      <c r="E45" s="22"/>
      <c r="F45" s="22"/>
      <c r="G45" s="22"/>
      <c r="H45" s="15"/>
      <c r="I45" s="22"/>
      <c r="J45" s="15"/>
      <c r="K45" s="22"/>
      <c r="L45" s="35">
        <f t="shared" si="1"/>
        <v>0</v>
      </c>
    </row>
    <row r="46" spans="1:12">
      <c r="A46" s="20" t="s">
        <v>22</v>
      </c>
      <c r="B46" s="22"/>
      <c r="C46" s="22"/>
      <c r="D46" s="22"/>
      <c r="E46" s="22"/>
      <c r="F46" s="22"/>
      <c r="G46" s="22"/>
      <c r="H46" s="15"/>
      <c r="I46" s="22"/>
      <c r="J46" s="15"/>
      <c r="K46" s="22"/>
      <c r="L46" s="35">
        <f t="shared" si="1"/>
        <v>0</v>
      </c>
    </row>
    <row r="47" spans="1:12">
      <c r="A47" s="20" t="s">
        <v>24</v>
      </c>
      <c r="B47" s="15"/>
      <c r="C47" s="22"/>
      <c r="D47" s="15"/>
      <c r="E47" s="22"/>
      <c r="F47" s="15"/>
      <c r="G47" s="22"/>
      <c r="H47" s="15"/>
      <c r="I47" s="22"/>
      <c r="J47" s="15"/>
      <c r="K47" s="22"/>
      <c r="L47" s="35">
        <f t="shared" si="1"/>
        <v>0</v>
      </c>
    </row>
    <row r="48" spans="1:12">
      <c r="A48" s="20" t="s">
        <v>29</v>
      </c>
      <c r="B48" s="15"/>
      <c r="C48" s="22"/>
      <c r="D48" s="15"/>
      <c r="E48" s="22"/>
      <c r="F48" s="15"/>
      <c r="G48" s="22"/>
      <c r="H48" s="15"/>
      <c r="I48" s="22"/>
      <c r="J48" s="15"/>
      <c r="K48" s="22"/>
      <c r="L48" s="35">
        <f t="shared" si="1"/>
        <v>0</v>
      </c>
    </row>
    <row r="49" spans="1:12">
      <c r="A49" s="20" t="s">
        <v>30</v>
      </c>
      <c r="B49" s="15"/>
      <c r="C49" s="22"/>
      <c r="D49" s="15"/>
      <c r="E49" s="22"/>
      <c r="F49" s="15"/>
      <c r="G49" s="22"/>
      <c r="H49" s="15"/>
      <c r="I49" s="22"/>
      <c r="J49" s="15"/>
      <c r="K49" s="22"/>
      <c r="L49" s="35">
        <f t="shared" si="1"/>
        <v>0</v>
      </c>
    </row>
    <row r="50" spans="1:12">
      <c r="A50" s="21" t="s">
        <v>27</v>
      </c>
      <c r="C50" s="40">
        <f>SUM(C30:C47)</f>
        <v>0</v>
      </c>
      <c r="E50" s="40">
        <f>SUM(E30:E47)</f>
        <v>0</v>
      </c>
      <c r="G50" s="40">
        <f>SUM(G30:G47)</f>
        <v>0</v>
      </c>
      <c r="I50" s="40">
        <f>SUM(I30:I47)</f>
        <v>0</v>
      </c>
      <c r="K50" s="40">
        <f>SUM(K30:K47)</f>
        <v>0</v>
      </c>
      <c r="L50" s="35">
        <f>C50+E50+G50+I50+K50</f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Y50"/>
  <sheetViews>
    <sheetView topLeftCell="A13" zoomScale="90" zoomScaleNormal="90" workbookViewId="0">
      <selection activeCell="R7" sqref="R7"/>
    </sheetView>
  </sheetViews>
  <sheetFormatPr defaultRowHeight="15.75"/>
  <cols>
    <col min="1" max="1" width="27.5703125" style="2" customWidth="1"/>
    <col min="2" max="2" width="15.42578125" style="2" customWidth="1"/>
    <col min="3" max="3" width="6.5703125" style="11" customWidth="1"/>
    <col min="4" max="4" width="15.42578125" style="2" customWidth="1"/>
    <col min="5" max="5" width="6.5703125" style="11" customWidth="1"/>
    <col min="6" max="6" width="15.42578125" style="2" customWidth="1"/>
    <col min="7" max="7" width="6.5703125" style="11" customWidth="1"/>
    <col min="8" max="8" width="15.42578125" style="2" customWidth="1"/>
    <col min="9" max="9" width="6.5703125" style="11" customWidth="1"/>
    <col min="10" max="10" width="15.42578125" style="2" customWidth="1"/>
    <col min="11" max="11" width="6.5703125" style="11" customWidth="1"/>
    <col min="12" max="12" width="15.42578125" style="33" customWidth="1"/>
  </cols>
  <sheetData>
    <row r="1" spans="1:103">
      <c r="B1" s="11" t="s">
        <v>37</v>
      </c>
      <c r="D1" s="11" t="s">
        <v>38</v>
      </c>
      <c r="F1" s="11" t="s">
        <v>39</v>
      </c>
      <c r="H1" s="11" t="s">
        <v>40</v>
      </c>
      <c r="J1" s="11" t="s">
        <v>41</v>
      </c>
      <c r="L1" s="33" t="s">
        <v>27</v>
      </c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</row>
    <row r="3" spans="1:103" ht="47.25">
      <c r="A3" s="24" t="s">
        <v>28</v>
      </c>
      <c r="B3" s="13"/>
      <c r="D3" s="13"/>
      <c r="F3" s="13"/>
      <c r="H3" s="13"/>
      <c r="J3" s="13"/>
      <c r="L3" s="34"/>
    </row>
    <row r="4" spans="1:103">
      <c r="A4" s="14" t="s">
        <v>17</v>
      </c>
      <c r="B4" s="15"/>
      <c r="C4" s="22"/>
      <c r="D4" s="32"/>
      <c r="E4" s="22"/>
      <c r="F4" s="15"/>
      <c r="G4" s="22"/>
      <c r="H4" s="15"/>
      <c r="I4" s="22"/>
      <c r="J4" s="15"/>
      <c r="K4" s="22"/>
      <c r="L4" s="35">
        <f>C4+E4+G4+I4+K4</f>
        <v>0</v>
      </c>
    </row>
    <row r="5" spans="1:103">
      <c r="A5" s="16" t="s">
        <v>18</v>
      </c>
      <c r="B5" s="32"/>
      <c r="C5" s="22"/>
      <c r="D5" s="28"/>
      <c r="E5" s="22"/>
      <c r="F5" s="23"/>
      <c r="G5" s="22"/>
      <c r="H5" s="23"/>
      <c r="I5" s="22"/>
      <c r="J5" s="23"/>
      <c r="K5" s="22"/>
      <c r="L5" s="35">
        <f>C5+E5+G5+I5+K5</f>
        <v>0</v>
      </c>
    </row>
    <row r="6" spans="1:103">
      <c r="A6" s="13"/>
      <c r="B6" s="13"/>
      <c r="D6" s="13"/>
      <c r="F6" s="13"/>
      <c r="H6" s="13"/>
      <c r="J6" s="13"/>
      <c r="L6" s="34"/>
    </row>
    <row r="7" spans="1:103" ht="47.25">
      <c r="A7" s="24" t="s">
        <v>25</v>
      </c>
      <c r="B7" s="13"/>
      <c r="D7" s="13"/>
      <c r="F7" s="13"/>
      <c r="H7" s="13"/>
      <c r="J7" s="13"/>
      <c r="L7" s="34"/>
    </row>
    <row r="8" spans="1:103">
      <c r="A8" s="16" t="s">
        <v>17</v>
      </c>
      <c r="B8" s="15"/>
      <c r="C8" s="22"/>
      <c r="D8" s="15"/>
      <c r="E8" s="22"/>
      <c r="F8" s="15"/>
      <c r="G8" s="22"/>
      <c r="H8" s="15"/>
      <c r="I8" s="22"/>
      <c r="J8" s="15"/>
      <c r="K8" s="22"/>
      <c r="L8" s="35">
        <f>C8+E8+G8+I8+K8</f>
        <v>0</v>
      </c>
    </row>
    <row r="9" spans="1:103" ht="38.25">
      <c r="A9" s="16" t="s">
        <v>18</v>
      </c>
      <c r="B9" s="15"/>
      <c r="C9" s="22"/>
      <c r="D9" s="23"/>
      <c r="E9" s="22"/>
      <c r="F9" s="38" t="s">
        <v>115</v>
      </c>
      <c r="G9" s="22">
        <f>5+1+5+1</f>
        <v>12</v>
      </c>
      <c r="H9" s="38" t="s">
        <v>123</v>
      </c>
      <c r="I9" s="22">
        <f>15+1</f>
        <v>16</v>
      </c>
      <c r="J9" s="15"/>
      <c r="K9" s="22"/>
      <c r="L9" s="35">
        <f>C9+E9+G9+I9+K9</f>
        <v>28</v>
      </c>
    </row>
    <row r="10" spans="1:103">
      <c r="A10" s="13"/>
      <c r="B10" s="13"/>
      <c r="D10" s="13"/>
      <c r="F10" s="13"/>
      <c r="H10" s="13"/>
      <c r="J10" s="13"/>
      <c r="L10" s="34"/>
    </row>
    <row r="11" spans="1:103" ht="31.5">
      <c r="A11" s="24" t="s">
        <v>20</v>
      </c>
      <c r="B11" s="17"/>
      <c r="D11" s="17"/>
      <c r="F11" s="17"/>
      <c r="H11" s="17"/>
      <c r="J11" s="17"/>
      <c r="L11" s="34"/>
    </row>
    <row r="12" spans="1:103">
      <c r="A12" s="16" t="s">
        <v>17</v>
      </c>
      <c r="B12" s="18"/>
      <c r="C12" s="22"/>
      <c r="D12" s="18"/>
      <c r="E12" s="22"/>
      <c r="F12" s="37"/>
      <c r="G12" s="22"/>
      <c r="H12" s="18"/>
      <c r="I12" s="22"/>
      <c r="J12" s="18"/>
      <c r="K12" s="22"/>
      <c r="L12" s="35">
        <f>C12+E12+G12+I12+K12</f>
        <v>0</v>
      </c>
    </row>
    <row r="13" spans="1:103">
      <c r="A13" s="16" t="s">
        <v>18</v>
      </c>
      <c r="B13" s="36"/>
      <c r="C13" s="22"/>
      <c r="D13" s="32"/>
      <c r="E13" s="22"/>
      <c r="F13" s="27"/>
      <c r="G13" s="22"/>
      <c r="H13" s="28"/>
      <c r="I13" s="22"/>
      <c r="J13" s="28"/>
      <c r="K13" s="22"/>
      <c r="L13" s="35">
        <f>C13+E13+G13+I13+K13</f>
        <v>0</v>
      </c>
    </row>
    <row r="14" spans="1:103">
      <c r="A14" s="19" t="s">
        <v>26</v>
      </c>
      <c r="B14" s="15"/>
      <c r="C14" s="22"/>
      <c r="D14" s="15"/>
      <c r="E14" s="22"/>
      <c r="F14" s="15"/>
      <c r="G14" s="22"/>
      <c r="H14" s="15"/>
      <c r="I14" s="22"/>
      <c r="J14" s="15"/>
      <c r="K14" s="22"/>
      <c r="L14" s="35">
        <f>C14+E14+G14+I14+K14</f>
        <v>0</v>
      </c>
    </row>
    <row r="16" spans="1:103" ht="40.5" customHeight="1">
      <c r="A16" s="25" t="s">
        <v>19</v>
      </c>
      <c r="B16" s="15"/>
      <c r="C16" s="22"/>
      <c r="D16" s="15"/>
      <c r="E16" s="22"/>
      <c r="F16" s="15"/>
      <c r="G16" s="22"/>
      <c r="H16" s="15"/>
      <c r="I16" s="22"/>
      <c r="J16" s="15"/>
      <c r="K16" s="22"/>
      <c r="L16" s="35">
        <f>C16+E16+G16+I16+K16</f>
        <v>0</v>
      </c>
    </row>
    <row r="17" spans="1:12">
      <c r="A17" s="20" t="s">
        <v>23</v>
      </c>
      <c r="B17" s="15"/>
      <c r="C17" s="22"/>
      <c r="D17" s="15"/>
      <c r="E17" s="22"/>
      <c r="F17" s="15"/>
      <c r="G17" s="22"/>
      <c r="H17" s="15"/>
      <c r="I17" s="22"/>
      <c r="J17" s="15"/>
      <c r="K17" s="22"/>
      <c r="L17" s="35">
        <f t="shared" ref="L17:L23" si="0">C17+E17+G17+I17+K17</f>
        <v>0</v>
      </c>
    </row>
    <row r="18" spans="1:12">
      <c r="A18" s="20" t="s">
        <v>21</v>
      </c>
      <c r="B18" s="38"/>
      <c r="C18" s="22"/>
      <c r="D18" s="15"/>
      <c r="E18" s="22"/>
      <c r="F18" s="15"/>
      <c r="G18" s="22"/>
      <c r="H18" s="15"/>
      <c r="I18" s="22"/>
      <c r="J18" s="15"/>
      <c r="K18" s="22"/>
      <c r="L18" s="35">
        <f t="shared" si="0"/>
        <v>0</v>
      </c>
    </row>
    <row r="19" spans="1:12">
      <c r="A19" s="20" t="s">
        <v>36</v>
      </c>
      <c r="B19" s="41"/>
      <c r="C19" s="22"/>
      <c r="D19" s="22"/>
      <c r="E19" s="22"/>
      <c r="F19" s="22"/>
      <c r="G19" s="22"/>
      <c r="H19" s="15"/>
      <c r="I19" s="22"/>
      <c r="J19" s="15"/>
      <c r="K19" s="22"/>
      <c r="L19" s="35">
        <f t="shared" si="0"/>
        <v>0</v>
      </c>
    </row>
    <row r="20" spans="1:12">
      <c r="A20" s="20" t="s">
        <v>22</v>
      </c>
      <c r="B20" s="15"/>
      <c r="C20" s="22"/>
      <c r="D20" s="15"/>
      <c r="E20" s="22"/>
      <c r="F20" s="15"/>
      <c r="G20" s="22"/>
      <c r="H20" s="15"/>
      <c r="I20" s="22"/>
      <c r="J20" s="15"/>
      <c r="K20" s="22"/>
      <c r="L20" s="35">
        <f t="shared" si="0"/>
        <v>0</v>
      </c>
    </row>
    <row r="21" spans="1:12">
      <c r="A21" s="20" t="s">
        <v>29</v>
      </c>
      <c r="B21" s="15"/>
      <c r="C21" s="22"/>
      <c r="D21" s="15"/>
      <c r="E21" s="22"/>
      <c r="F21" s="15"/>
      <c r="G21" s="22"/>
      <c r="H21" s="15"/>
      <c r="I21" s="22"/>
      <c r="J21" s="15"/>
      <c r="K21" s="22"/>
      <c r="L21" s="35">
        <f t="shared" si="0"/>
        <v>0</v>
      </c>
    </row>
    <row r="22" spans="1:12">
      <c r="A22" s="20" t="s">
        <v>30</v>
      </c>
      <c r="B22" s="15"/>
      <c r="C22" s="22"/>
      <c r="D22" s="15"/>
      <c r="E22" s="22"/>
      <c r="F22" s="15"/>
      <c r="G22" s="22"/>
      <c r="H22" s="15"/>
      <c r="I22" s="22"/>
      <c r="J22" s="15"/>
      <c r="K22" s="22"/>
      <c r="L22" s="35">
        <f t="shared" si="0"/>
        <v>0</v>
      </c>
    </row>
    <row r="23" spans="1:12">
      <c r="A23" s="21" t="s">
        <v>27</v>
      </c>
      <c r="C23" s="40">
        <f>SUM(C4:C22)</f>
        <v>0</v>
      </c>
      <c r="D23" s="40"/>
      <c r="E23" s="40">
        <f>SUM(E4:E22)</f>
        <v>0</v>
      </c>
      <c r="F23" s="40"/>
      <c r="G23" s="40">
        <f>SUM(G4:G22)</f>
        <v>12</v>
      </c>
      <c r="H23" s="40"/>
      <c r="I23" s="40">
        <f>SUM(I4:I22)</f>
        <v>16</v>
      </c>
      <c r="J23" s="40"/>
      <c r="K23" s="40">
        <f>SUM(K4:K22)</f>
        <v>0</v>
      </c>
      <c r="L23" s="35">
        <f t="shared" si="0"/>
        <v>28</v>
      </c>
    </row>
    <row r="27" spans="1:12">
      <c r="B27" s="11" t="s">
        <v>31</v>
      </c>
      <c r="D27" s="11" t="s">
        <v>32</v>
      </c>
      <c r="F27" s="11" t="s">
        <v>33</v>
      </c>
      <c r="H27" s="11" t="s">
        <v>33</v>
      </c>
      <c r="J27" s="11" t="s">
        <v>34</v>
      </c>
      <c r="L27" s="33" t="s">
        <v>27</v>
      </c>
    </row>
    <row r="29" spans="1:12" ht="47.25">
      <c r="A29" s="24" t="s">
        <v>28</v>
      </c>
      <c r="B29" s="13"/>
      <c r="D29" s="13"/>
      <c r="F29" s="13"/>
      <c r="H29" s="13"/>
      <c r="J29" s="13"/>
      <c r="L29" s="34"/>
    </row>
    <row r="30" spans="1:12">
      <c r="A30" s="14" t="s">
        <v>17</v>
      </c>
      <c r="B30" s="15"/>
      <c r="C30" s="22"/>
      <c r="D30" s="15"/>
      <c r="E30" s="22"/>
      <c r="F30" s="15"/>
      <c r="G30" s="22"/>
      <c r="H30" s="15"/>
      <c r="I30" s="22"/>
      <c r="J30" s="15"/>
      <c r="K30" s="22"/>
      <c r="L30" s="35">
        <f>C30+E30+G30+I30+K30</f>
        <v>0</v>
      </c>
    </row>
    <row r="31" spans="1:12">
      <c r="A31" s="16" t="s">
        <v>18</v>
      </c>
      <c r="B31" s="15"/>
      <c r="C31" s="22"/>
      <c r="D31" s="28"/>
      <c r="E31" s="22"/>
      <c r="F31" s="23"/>
      <c r="G31" s="22"/>
      <c r="H31" s="23"/>
      <c r="I31" s="22"/>
      <c r="J31" s="23"/>
      <c r="K31" s="22"/>
      <c r="L31" s="35">
        <f>C31+E31+G31+I31+K31</f>
        <v>0</v>
      </c>
    </row>
    <row r="32" spans="1:12">
      <c r="A32" s="13"/>
      <c r="B32" s="13"/>
      <c r="D32" s="13"/>
      <c r="F32" s="13"/>
      <c r="H32" s="13"/>
      <c r="J32" s="13"/>
      <c r="L32" s="34"/>
    </row>
    <row r="33" spans="1:12" ht="47.25">
      <c r="A33" s="24" t="s">
        <v>25</v>
      </c>
      <c r="B33" s="13"/>
      <c r="D33" s="13"/>
      <c r="F33" s="13"/>
      <c r="H33" s="13"/>
      <c r="J33" s="13"/>
      <c r="L33" s="34"/>
    </row>
    <row r="34" spans="1:12">
      <c r="A34" s="16" t="s">
        <v>17</v>
      </c>
      <c r="B34" s="15"/>
      <c r="C34" s="22"/>
      <c r="D34" s="15"/>
      <c r="E34" s="22"/>
      <c r="F34" s="15"/>
      <c r="G34" s="22"/>
      <c r="H34" s="15"/>
      <c r="I34" s="22"/>
      <c r="J34" s="15"/>
      <c r="K34" s="22"/>
      <c r="L34" s="35">
        <f>C34+E34+G34+I34+K34</f>
        <v>0</v>
      </c>
    </row>
    <row r="35" spans="1:12">
      <c r="A35" s="16" t="s">
        <v>18</v>
      </c>
      <c r="B35" s="15"/>
      <c r="C35" s="22"/>
      <c r="D35" s="23"/>
      <c r="E35" s="22"/>
      <c r="F35" s="15"/>
      <c r="G35" s="22"/>
      <c r="H35" s="15"/>
      <c r="I35" s="22"/>
      <c r="J35" s="15"/>
      <c r="K35" s="22"/>
      <c r="L35" s="35">
        <f>C35+E35+G35+I35+K35</f>
        <v>0</v>
      </c>
    </row>
    <row r="36" spans="1:12">
      <c r="A36" s="13"/>
      <c r="B36" s="13"/>
      <c r="D36" s="13"/>
      <c r="F36" s="13"/>
      <c r="H36" s="13"/>
      <c r="J36" s="13"/>
      <c r="L36" s="34"/>
    </row>
    <row r="37" spans="1:12" ht="31.5">
      <c r="A37" s="24" t="s">
        <v>20</v>
      </c>
      <c r="B37" s="17"/>
      <c r="D37" s="17"/>
      <c r="F37" s="17"/>
      <c r="H37" s="17"/>
      <c r="J37" s="17"/>
      <c r="L37" s="34"/>
    </row>
    <row r="38" spans="1:12">
      <c r="A38" s="16" t="s">
        <v>17</v>
      </c>
      <c r="B38" s="18"/>
      <c r="C38" s="22"/>
      <c r="D38" s="18"/>
      <c r="E38" s="22"/>
      <c r="F38" s="28"/>
      <c r="G38" s="22"/>
      <c r="H38" s="18"/>
      <c r="I38" s="22"/>
      <c r="J38" s="18"/>
      <c r="K38" s="22"/>
      <c r="L38" s="35">
        <f>C38+E38+G38+I38+K38</f>
        <v>0</v>
      </c>
    </row>
    <row r="39" spans="1:12">
      <c r="A39" s="16" t="s">
        <v>18</v>
      </c>
      <c r="B39" s="15"/>
      <c r="C39" s="22"/>
      <c r="D39" s="15"/>
      <c r="E39" s="22"/>
      <c r="F39" s="27"/>
      <c r="G39" s="22"/>
      <c r="H39" s="28"/>
      <c r="I39" s="22"/>
      <c r="J39" s="28"/>
      <c r="K39" s="22"/>
      <c r="L39" s="35">
        <f>C39+E39+G39+I39+K39</f>
        <v>0</v>
      </c>
    </row>
    <row r="40" spans="1:12">
      <c r="A40" s="19" t="s">
        <v>26</v>
      </c>
      <c r="B40" s="15"/>
      <c r="C40" s="22"/>
      <c r="D40" s="15"/>
      <c r="E40" s="22"/>
      <c r="F40" s="15"/>
      <c r="G40" s="22"/>
      <c r="H40" s="15"/>
      <c r="I40" s="22"/>
      <c r="J40" s="15"/>
      <c r="K40" s="22"/>
      <c r="L40" s="35">
        <f>C40+E40+G40+I40+K40</f>
        <v>0</v>
      </c>
    </row>
    <row r="42" spans="1:12">
      <c r="A42" s="25" t="s">
        <v>19</v>
      </c>
      <c r="B42" s="15"/>
      <c r="C42" s="22"/>
      <c r="D42" s="15"/>
      <c r="E42" s="22"/>
      <c r="F42" s="15"/>
      <c r="G42" s="22"/>
      <c r="H42" s="15"/>
      <c r="I42" s="22"/>
      <c r="J42" s="15"/>
      <c r="K42" s="22"/>
      <c r="L42" s="35">
        <f>C42+E42+G42+I42+K42</f>
        <v>0</v>
      </c>
    </row>
    <row r="43" spans="1:12">
      <c r="A43" s="20" t="s">
        <v>23</v>
      </c>
      <c r="B43" s="15"/>
      <c r="C43" s="22"/>
      <c r="D43" s="15"/>
      <c r="E43" s="22"/>
      <c r="F43" s="15"/>
      <c r="G43" s="22"/>
      <c r="H43" s="15"/>
      <c r="I43" s="22"/>
      <c r="J43" s="15"/>
      <c r="K43" s="22"/>
      <c r="L43" s="35">
        <f t="shared" ref="L43:L49" si="1">C43+E43+G43+I43+K43</f>
        <v>0</v>
      </c>
    </row>
    <row r="44" spans="1:12">
      <c r="A44" s="20" t="s">
        <v>21</v>
      </c>
      <c r="B44" s="15"/>
      <c r="C44" s="22"/>
      <c r="D44" s="15"/>
      <c r="E44" s="22"/>
      <c r="F44" s="15"/>
      <c r="G44" s="22"/>
      <c r="H44" s="15"/>
      <c r="I44" s="22"/>
      <c r="J44" s="15"/>
      <c r="K44" s="22"/>
      <c r="L44" s="35">
        <f t="shared" si="1"/>
        <v>0</v>
      </c>
    </row>
    <row r="45" spans="1:12">
      <c r="A45" s="20" t="s">
        <v>36</v>
      </c>
      <c r="B45" s="22"/>
      <c r="C45" s="22"/>
      <c r="D45" s="22"/>
      <c r="E45" s="22"/>
      <c r="F45" s="22"/>
      <c r="G45" s="22"/>
      <c r="H45" s="15"/>
      <c r="I45" s="22"/>
      <c r="J45" s="15"/>
      <c r="K45" s="22"/>
      <c r="L45" s="35">
        <f t="shared" si="1"/>
        <v>0</v>
      </c>
    </row>
    <row r="46" spans="1:12">
      <c r="A46" s="20" t="s">
        <v>22</v>
      </c>
      <c r="B46" s="22"/>
      <c r="C46" s="22"/>
      <c r="D46" s="22"/>
      <c r="E46" s="22"/>
      <c r="F46" s="22"/>
      <c r="G46" s="22"/>
      <c r="H46" s="15"/>
      <c r="I46" s="22"/>
      <c r="J46" s="15"/>
      <c r="K46" s="22"/>
      <c r="L46" s="35">
        <f t="shared" si="1"/>
        <v>0</v>
      </c>
    </row>
    <row r="47" spans="1:12">
      <c r="A47" s="20" t="s">
        <v>24</v>
      </c>
      <c r="B47" s="15"/>
      <c r="C47" s="22"/>
      <c r="D47" s="15"/>
      <c r="E47" s="22"/>
      <c r="F47" s="15"/>
      <c r="G47" s="22"/>
      <c r="H47" s="15"/>
      <c r="I47" s="22"/>
      <c r="J47" s="15"/>
      <c r="K47" s="22"/>
      <c r="L47" s="35">
        <f t="shared" si="1"/>
        <v>0</v>
      </c>
    </row>
    <row r="48" spans="1:12">
      <c r="A48" s="20" t="s">
        <v>29</v>
      </c>
      <c r="B48" s="15"/>
      <c r="C48" s="22"/>
      <c r="D48" s="15"/>
      <c r="E48" s="22"/>
      <c r="F48" s="15"/>
      <c r="G48" s="22"/>
      <c r="H48" s="15"/>
      <c r="I48" s="22"/>
      <c r="J48" s="15"/>
      <c r="K48" s="22"/>
      <c r="L48" s="35">
        <f t="shared" si="1"/>
        <v>0</v>
      </c>
    </row>
    <row r="49" spans="1:12">
      <c r="A49" s="20" t="s">
        <v>30</v>
      </c>
      <c r="B49" s="15"/>
      <c r="C49" s="22"/>
      <c r="D49" s="15"/>
      <c r="E49" s="22"/>
      <c r="F49" s="15"/>
      <c r="G49" s="22"/>
      <c r="H49" s="15"/>
      <c r="I49" s="22"/>
      <c r="J49" s="15"/>
      <c r="K49" s="22"/>
      <c r="L49" s="35">
        <f t="shared" si="1"/>
        <v>0</v>
      </c>
    </row>
    <row r="50" spans="1:12">
      <c r="A50" s="21" t="s">
        <v>27</v>
      </c>
      <c r="C50" s="40">
        <f>SUM(C30:C47)</f>
        <v>0</v>
      </c>
      <c r="E50" s="40">
        <f>SUM(E30:E47)</f>
        <v>0</v>
      </c>
      <c r="G50" s="40">
        <f>SUM(G30:G47)</f>
        <v>0</v>
      </c>
      <c r="I50" s="40">
        <f>SUM(I30:I47)</f>
        <v>0</v>
      </c>
      <c r="K50" s="40">
        <f>SUM(K30:K47)</f>
        <v>0</v>
      </c>
      <c r="L50" s="35">
        <f>C50+E50+G50+I50+K50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zoomScale="80" zoomScaleNormal="80" workbookViewId="0">
      <selection activeCell="U9" sqref="U9"/>
    </sheetView>
  </sheetViews>
  <sheetFormatPr defaultRowHeight="12.75"/>
  <cols>
    <col min="1" max="1" width="5.42578125" customWidth="1"/>
    <col min="2" max="2" width="20.42578125" customWidth="1"/>
    <col min="3" max="3" width="25.42578125" customWidth="1"/>
    <col min="4" max="17" width="7.28515625" customWidth="1"/>
  </cols>
  <sheetData>
    <row r="1" spans="1:21">
      <c r="F1" s="31"/>
    </row>
    <row r="2" spans="1:21" ht="18">
      <c r="B2" s="29" t="s">
        <v>0</v>
      </c>
    </row>
    <row r="3" spans="1:21" ht="13.5" thickBot="1"/>
    <row r="4" spans="1:21" ht="21.75" customHeight="1" thickBot="1">
      <c r="A4" s="56" t="s">
        <v>6</v>
      </c>
      <c r="B4" s="57"/>
      <c r="C4" s="58"/>
      <c r="D4" s="6" t="s">
        <v>49</v>
      </c>
      <c r="E4" s="6" t="s">
        <v>42</v>
      </c>
      <c r="F4" s="6" t="s">
        <v>4</v>
      </c>
      <c r="G4" s="6" t="s">
        <v>44</v>
      </c>
      <c r="H4" s="6" t="s">
        <v>5</v>
      </c>
      <c r="I4" s="6" t="s">
        <v>50</v>
      </c>
      <c r="J4" s="6" t="s">
        <v>45</v>
      </c>
      <c r="K4" s="6" t="s">
        <v>46</v>
      </c>
      <c r="L4" s="6" t="s">
        <v>2</v>
      </c>
      <c r="M4" s="6" t="s">
        <v>51</v>
      </c>
      <c r="N4" s="6" t="s">
        <v>43</v>
      </c>
      <c r="O4" s="6" t="s">
        <v>3</v>
      </c>
      <c r="P4" s="6" t="s">
        <v>47</v>
      </c>
      <c r="Q4" s="6" t="s">
        <v>48</v>
      </c>
    </row>
    <row r="5" spans="1:21" s="1" customFormat="1" ht="24.95" customHeight="1" thickBot="1">
      <c r="A5" s="67" t="s">
        <v>7</v>
      </c>
      <c r="B5" s="70" t="s">
        <v>8</v>
      </c>
      <c r="C5" s="3" t="s">
        <v>9</v>
      </c>
      <c r="D5" s="8">
        <f>'1BM'!L4</f>
        <v>0</v>
      </c>
      <c r="E5" s="8">
        <f>'2AM'!L4</f>
        <v>0</v>
      </c>
      <c r="F5" s="8">
        <f>'2B'!L4</f>
        <v>0</v>
      </c>
      <c r="G5" s="8">
        <f>'3AM'!L4</f>
        <v>0</v>
      </c>
      <c r="H5" s="8">
        <f>'3B'!L4</f>
        <v>0</v>
      </c>
      <c r="I5" s="8">
        <f>'4AM'!L4</f>
        <v>0</v>
      </c>
      <c r="J5" s="8">
        <f>'4B'!L4</f>
        <v>0</v>
      </c>
      <c r="K5" s="8">
        <f>'1fb'!L4</f>
        <v>0</v>
      </c>
      <c r="L5" s="8">
        <f>'1u'!L4</f>
        <v>0</v>
      </c>
      <c r="M5" s="8">
        <f>'2bf'!L4</f>
        <v>0</v>
      </c>
      <c r="N5" s="8">
        <f>'2u'!L4</f>
        <v>0</v>
      </c>
      <c r="O5" s="8">
        <f>'3f'!L4</f>
        <v>0</v>
      </c>
      <c r="P5" s="8">
        <f>'3u'!L4</f>
        <v>0</v>
      </c>
      <c r="Q5" s="8">
        <f>'3wb'!L4</f>
        <v>0</v>
      </c>
    </row>
    <row r="6" spans="1:21" s="1" customFormat="1" ht="24.95" customHeight="1" thickBot="1">
      <c r="A6" s="68"/>
      <c r="B6" s="71"/>
      <c r="C6" s="4" t="s">
        <v>10</v>
      </c>
      <c r="D6" s="8">
        <f>'1BM'!L5</f>
        <v>41</v>
      </c>
      <c r="E6" s="8">
        <f>'2AM'!L5</f>
        <v>23</v>
      </c>
      <c r="F6" s="8">
        <f>'2B'!L5</f>
        <v>15</v>
      </c>
      <c r="G6" s="8">
        <f>'3AM'!L5</f>
        <v>0</v>
      </c>
      <c r="H6" s="8">
        <f>'3B'!L5</f>
        <v>14</v>
      </c>
      <c r="I6" s="8">
        <f>'4AM'!L5</f>
        <v>0</v>
      </c>
      <c r="J6" s="8">
        <f>'4B'!L5</f>
        <v>6</v>
      </c>
      <c r="K6" s="8">
        <f>'1fb'!L5</f>
        <v>0</v>
      </c>
      <c r="L6" s="8">
        <f>'1u'!L5</f>
        <v>0</v>
      </c>
      <c r="M6" s="8">
        <f>'2bf'!L5</f>
        <v>0</v>
      </c>
      <c r="N6" s="8">
        <f>'2u'!L5</f>
        <v>0</v>
      </c>
      <c r="O6" s="8">
        <f>'3f'!L5</f>
        <v>11</v>
      </c>
      <c r="P6" s="8">
        <f>'3u'!L5</f>
        <v>0</v>
      </c>
      <c r="Q6" s="8">
        <f>'3wb'!L5</f>
        <v>0</v>
      </c>
    </row>
    <row r="7" spans="1:21" s="1" customFormat="1" ht="24.95" customHeight="1" thickBot="1">
      <c r="A7" s="68"/>
      <c r="B7" s="72" t="s">
        <v>11</v>
      </c>
      <c r="C7" s="5" t="s">
        <v>9</v>
      </c>
      <c r="D7" s="8">
        <f>'1BM'!L8</f>
        <v>39</v>
      </c>
      <c r="E7" s="8">
        <f>'2AM'!L8</f>
        <v>8</v>
      </c>
      <c r="F7" s="8">
        <f>'2B'!L8</f>
        <v>15</v>
      </c>
      <c r="G7" s="8">
        <f>'3AM'!L8</f>
        <v>6</v>
      </c>
      <c r="H7" s="8">
        <f>'3B'!L8</f>
        <v>16</v>
      </c>
      <c r="I7" s="8">
        <f>'4AM'!L8</f>
        <v>0</v>
      </c>
      <c r="J7" s="8">
        <f>'4B'!L8</f>
        <v>5</v>
      </c>
      <c r="K7" s="8">
        <f>'1fb'!L8</f>
        <v>0</v>
      </c>
      <c r="L7" s="8">
        <f>'1u'!L8</f>
        <v>6</v>
      </c>
      <c r="M7" s="8">
        <f>'2bf'!L8</f>
        <v>9</v>
      </c>
      <c r="N7" s="8">
        <f>'2u'!L8</f>
        <v>6</v>
      </c>
      <c r="O7" s="8">
        <f>'3f'!L8</f>
        <v>0</v>
      </c>
      <c r="P7" s="8">
        <f>'3u'!L8</f>
        <v>0</v>
      </c>
      <c r="Q7" s="8">
        <f>'3wb'!L8</f>
        <v>0</v>
      </c>
    </row>
    <row r="8" spans="1:21" s="1" customFormat="1" ht="24.95" customHeight="1" thickBot="1">
      <c r="A8" s="68"/>
      <c r="B8" s="72"/>
      <c r="C8" s="5" t="s">
        <v>10</v>
      </c>
      <c r="D8" s="8">
        <f>'1BM'!L9</f>
        <v>54</v>
      </c>
      <c r="E8" s="8">
        <f>'2AM'!L9</f>
        <v>36</v>
      </c>
      <c r="F8" s="8">
        <f>'2B'!L9</f>
        <v>57</v>
      </c>
      <c r="G8" s="8">
        <f>'3AM'!L9</f>
        <v>49</v>
      </c>
      <c r="H8" s="8">
        <f>'3B'!L9</f>
        <v>75</v>
      </c>
      <c r="I8" s="8">
        <f>'4AM'!L9</f>
        <v>7</v>
      </c>
      <c r="J8" s="8">
        <f>'4B'!L9</f>
        <v>78</v>
      </c>
      <c r="K8" s="8">
        <f>'1fb'!L9</f>
        <v>6</v>
      </c>
      <c r="L8" s="8">
        <f>'1u'!L9</f>
        <v>6</v>
      </c>
      <c r="M8" s="8">
        <f>'2bf'!L9</f>
        <v>52</v>
      </c>
      <c r="N8" s="8">
        <f>'2u'!L9</f>
        <v>0</v>
      </c>
      <c r="O8" s="8">
        <f>'3f'!L9</f>
        <v>0</v>
      </c>
      <c r="P8" s="8">
        <f>'3u'!L9</f>
        <v>0</v>
      </c>
      <c r="Q8" s="8">
        <f>'3wb'!L9</f>
        <v>28</v>
      </c>
    </row>
    <row r="9" spans="1:21" s="1" customFormat="1" ht="24.95" customHeight="1" thickBot="1">
      <c r="A9" s="68"/>
      <c r="B9" s="72" t="s">
        <v>12</v>
      </c>
      <c r="C9" s="5" t="s">
        <v>9</v>
      </c>
      <c r="D9" s="8">
        <f>'1BM'!L12</f>
        <v>0</v>
      </c>
      <c r="E9" s="8">
        <f>'2AM'!L12</f>
        <v>51</v>
      </c>
      <c r="F9" s="8">
        <f>'2B'!L12</f>
        <v>54</v>
      </c>
      <c r="G9" s="8">
        <f>'3AM'!L12</f>
        <v>0</v>
      </c>
      <c r="H9" s="8">
        <f>'3B'!L12</f>
        <v>42</v>
      </c>
      <c r="I9" s="8">
        <f>'4AM'!L12</f>
        <v>7</v>
      </c>
      <c r="J9" s="8">
        <f>'4B'!L12</f>
        <v>13</v>
      </c>
      <c r="K9" s="8">
        <f>'1fb'!L12</f>
        <v>16</v>
      </c>
      <c r="L9" s="8">
        <f>'1u'!L12</f>
        <v>15</v>
      </c>
      <c r="M9" s="8">
        <f>'2bf'!L12</f>
        <v>22</v>
      </c>
      <c r="N9" s="8">
        <f>'2u'!L12</f>
        <v>10</v>
      </c>
      <c r="O9" s="8">
        <f>'3f'!L12</f>
        <v>14</v>
      </c>
      <c r="P9" s="8">
        <f>'3u'!L12</f>
        <v>15</v>
      </c>
      <c r="Q9" s="8">
        <f>'3wb'!L12</f>
        <v>0</v>
      </c>
    </row>
    <row r="10" spans="1:21" s="1" customFormat="1" ht="24.95" customHeight="1" thickBot="1">
      <c r="A10" s="68"/>
      <c r="B10" s="72"/>
      <c r="C10" s="5" t="s">
        <v>10</v>
      </c>
      <c r="D10" s="8">
        <f>'1BM'!L13</f>
        <v>0</v>
      </c>
      <c r="E10" s="8">
        <f>'2AM'!L13</f>
        <v>0</v>
      </c>
      <c r="F10" s="8">
        <f>'2B'!L13</f>
        <v>19</v>
      </c>
      <c r="G10" s="8">
        <f>'3AM'!L13</f>
        <v>0</v>
      </c>
      <c r="H10" s="8">
        <f>'3B'!L13</f>
        <v>0</v>
      </c>
      <c r="I10" s="8">
        <f>'4AM'!L13</f>
        <v>0</v>
      </c>
      <c r="J10" s="8">
        <f>'4B'!L13</f>
        <v>0</v>
      </c>
      <c r="K10" s="8">
        <f>'1fb'!L13</f>
        <v>13</v>
      </c>
      <c r="L10" s="8">
        <f>'1u'!L13</f>
        <v>0</v>
      </c>
      <c r="M10" s="8">
        <f>'2bf'!L13</f>
        <v>63</v>
      </c>
      <c r="N10" s="8">
        <f>'2u'!L13</f>
        <v>0</v>
      </c>
      <c r="O10" s="8">
        <f>'3f'!L13</f>
        <v>72</v>
      </c>
      <c r="P10" s="8">
        <f>'3u'!L13</f>
        <v>0</v>
      </c>
      <c r="Q10" s="8">
        <f>'3wb'!L13</f>
        <v>0</v>
      </c>
    </row>
    <row r="11" spans="1:21" s="1" customFormat="1" ht="24.95" customHeight="1" thickBot="1">
      <c r="A11" s="68"/>
      <c r="B11" s="72"/>
      <c r="C11" s="5" t="s">
        <v>13</v>
      </c>
      <c r="D11" s="8">
        <f>'1BM'!L14</f>
        <v>0</v>
      </c>
      <c r="E11" s="8">
        <f>'2AM'!L14</f>
        <v>0</v>
      </c>
      <c r="F11" s="8">
        <f>'2B'!L14</f>
        <v>0</v>
      </c>
      <c r="G11" s="8">
        <f>'3AM'!L14</f>
        <v>0</v>
      </c>
      <c r="H11" s="8">
        <f>'3B'!L14</f>
        <v>8</v>
      </c>
      <c r="I11" s="8">
        <f>'4AM'!L14</f>
        <v>0</v>
      </c>
      <c r="J11" s="8">
        <f>'4B'!L14</f>
        <v>0</v>
      </c>
      <c r="K11" s="8">
        <f>'1fb'!L14</f>
        <v>0</v>
      </c>
      <c r="L11" s="8">
        <f>'1u'!L14</f>
        <v>0</v>
      </c>
      <c r="M11" s="8">
        <f>'2bf'!L14</f>
        <v>0</v>
      </c>
      <c r="N11" s="8">
        <f>'2u'!L14</f>
        <v>0</v>
      </c>
      <c r="O11" s="8">
        <f>'3f'!L14</f>
        <v>0</v>
      </c>
      <c r="P11" s="8">
        <f>'3u'!L14</f>
        <v>0</v>
      </c>
      <c r="Q11" s="8">
        <f>'3wb'!L14</f>
        <v>0</v>
      </c>
    </row>
    <row r="12" spans="1:21" s="1" customFormat="1" ht="24.95" customHeight="1" thickBot="1">
      <c r="A12" s="68"/>
      <c r="B12" s="51" t="s">
        <v>14</v>
      </c>
      <c r="C12" s="52"/>
      <c r="D12" s="8">
        <f>'1BM'!L16</f>
        <v>0</v>
      </c>
      <c r="E12" s="8">
        <f>'2AM'!L16</f>
        <v>0</v>
      </c>
      <c r="F12" s="8">
        <f>'2B'!L16</f>
        <v>0</v>
      </c>
      <c r="G12" s="8">
        <f>'3AM'!L16</f>
        <v>0</v>
      </c>
      <c r="H12" s="8">
        <f>'3B'!L16</f>
        <v>0</v>
      </c>
      <c r="I12" s="8">
        <f>'4AM'!L16</f>
        <v>0</v>
      </c>
      <c r="J12" s="8">
        <f>'4B'!L16</f>
        <v>0</v>
      </c>
      <c r="K12" s="8">
        <f>'1fb'!L16</f>
        <v>0</v>
      </c>
      <c r="L12" s="8">
        <f>'1u'!L16</f>
        <v>0</v>
      </c>
      <c r="M12" s="8">
        <f>'2bf'!L16</f>
        <v>0</v>
      </c>
      <c r="N12" s="8">
        <f>'2u'!L16</f>
        <v>0</v>
      </c>
      <c r="O12" s="8">
        <f>'3f'!L16</f>
        <v>0</v>
      </c>
      <c r="P12" s="8">
        <f>'3u'!L16</f>
        <v>0</v>
      </c>
      <c r="Q12" s="8">
        <f>'3wb'!L16</f>
        <v>0</v>
      </c>
    </row>
    <row r="13" spans="1:21" s="1" customFormat="1" ht="24.95" customHeight="1" thickBot="1">
      <c r="A13" s="69"/>
      <c r="B13" s="59" t="s">
        <v>15</v>
      </c>
      <c r="C13" s="60"/>
      <c r="D13" s="8">
        <f>'1BM'!L17</f>
        <v>0</v>
      </c>
      <c r="E13" s="8">
        <f>'2AM'!L17</f>
        <v>0</v>
      </c>
      <c r="F13" s="8">
        <f>'2B'!L17</f>
        <v>0</v>
      </c>
      <c r="G13" s="8">
        <f>'3AM'!L17</f>
        <v>0</v>
      </c>
      <c r="H13" s="8">
        <f>'3B'!L17</f>
        <v>0</v>
      </c>
      <c r="I13" s="8">
        <f>'4AM'!L17</f>
        <v>0</v>
      </c>
      <c r="J13" s="8">
        <f>'4B'!L17</f>
        <v>0</v>
      </c>
      <c r="K13" s="8">
        <f>'1fb'!L17</f>
        <v>0</v>
      </c>
      <c r="L13" s="8">
        <f>'1u'!L17</f>
        <v>0</v>
      </c>
      <c r="M13" s="8">
        <f>'2bf'!L17</f>
        <v>0</v>
      </c>
      <c r="N13" s="8">
        <f>'2u'!L17</f>
        <v>0</v>
      </c>
      <c r="O13" s="8">
        <f>'3f'!L17</f>
        <v>0</v>
      </c>
      <c r="P13" s="8">
        <f>'3u'!L17</f>
        <v>0</v>
      </c>
      <c r="Q13" s="8">
        <f>'3wb'!L17</f>
        <v>0</v>
      </c>
    </row>
    <row r="14" spans="1:21" s="1" customFormat="1" ht="24.95" customHeight="1">
      <c r="A14" s="73" t="s">
        <v>52</v>
      </c>
      <c r="B14" s="61" t="s">
        <v>16</v>
      </c>
      <c r="C14" s="62"/>
      <c r="D14" s="8">
        <f>'1BM'!L18</f>
        <v>50</v>
      </c>
      <c r="E14" s="8">
        <f>'2AM'!L18</f>
        <v>15</v>
      </c>
      <c r="F14" s="8">
        <f>'2B'!L18</f>
        <v>5</v>
      </c>
      <c r="G14" s="8">
        <f>'3AM'!L18</f>
        <v>5</v>
      </c>
      <c r="H14" s="8">
        <f>'3B'!L18</f>
        <v>45</v>
      </c>
      <c r="I14" s="8">
        <f>'4AM'!L18</f>
        <v>0</v>
      </c>
      <c r="J14" s="8">
        <f>'4B'!L18</f>
        <v>15</v>
      </c>
      <c r="K14" s="8">
        <f>'1fb'!L18</f>
        <v>0</v>
      </c>
      <c r="L14" s="8">
        <f>'1u'!L18</f>
        <v>15</v>
      </c>
      <c r="M14" s="8">
        <f>'2bf'!L18</f>
        <v>0</v>
      </c>
      <c r="N14" s="8">
        <f>'2u'!L18</f>
        <v>10</v>
      </c>
      <c r="O14" s="8">
        <f>'3f'!L18</f>
        <v>5</v>
      </c>
      <c r="P14" s="8">
        <f>'3u'!L18</f>
        <v>0</v>
      </c>
      <c r="Q14" s="8">
        <f>'3wb'!L18</f>
        <v>0</v>
      </c>
    </row>
    <row r="15" spans="1:21" s="1" customFormat="1" ht="24.95" customHeight="1">
      <c r="A15" s="74"/>
      <c r="B15" s="63" t="s">
        <v>35</v>
      </c>
      <c r="C15" s="64"/>
      <c r="D15" s="8">
        <f>'1BM'!L19</f>
        <v>90</v>
      </c>
      <c r="E15" s="8">
        <f>'2AM'!L19</f>
        <v>50</v>
      </c>
      <c r="F15" s="8">
        <f>'2B'!L19</f>
        <v>50</v>
      </c>
      <c r="G15" s="8">
        <f>'3AM'!L19</f>
        <v>35</v>
      </c>
      <c r="H15" s="8">
        <f>'3B'!L19</f>
        <v>140</v>
      </c>
      <c r="I15" s="8">
        <f>'4AM'!L19</f>
        <v>0</v>
      </c>
      <c r="J15" s="8">
        <f>'4B'!L19</f>
        <v>30</v>
      </c>
      <c r="K15" s="8">
        <f>'1fb'!L19</f>
        <v>40</v>
      </c>
      <c r="L15" s="8">
        <f>'1u'!L19</f>
        <v>5</v>
      </c>
      <c r="M15" s="8">
        <f>'2bf'!L19</f>
        <v>0</v>
      </c>
      <c r="N15" s="8">
        <f>'2u'!L19</f>
        <v>0</v>
      </c>
      <c r="O15" s="8">
        <f>'3f'!L19</f>
        <v>0</v>
      </c>
      <c r="P15" s="8">
        <f>'3u'!L19</f>
        <v>0</v>
      </c>
      <c r="Q15" s="8">
        <f>'3wb'!L19</f>
        <v>0</v>
      </c>
    </row>
    <row r="16" spans="1:21" s="1" customFormat="1" ht="24.95" customHeight="1">
      <c r="A16" s="74"/>
      <c r="B16" s="63" t="s">
        <v>53</v>
      </c>
      <c r="C16" s="64"/>
      <c r="D16" s="8">
        <f>'1BM'!L20</f>
        <v>0</v>
      </c>
      <c r="E16" s="8">
        <f>'2AM'!L20</f>
        <v>0</v>
      </c>
      <c r="F16" s="8">
        <f>'2B'!L20</f>
        <v>10</v>
      </c>
      <c r="G16" s="8">
        <f>'3AM'!L20</f>
        <v>0</v>
      </c>
      <c r="H16" s="8">
        <f>'3B'!L20</f>
        <v>20</v>
      </c>
      <c r="I16" s="8">
        <f>'4AM'!L20</f>
        <v>15</v>
      </c>
      <c r="J16" s="8">
        <f>'4B'!L20</f>
        <v>15</v>
      </c>
      <c r="K16" s="8">
        <f>'1fb'!L20</f>
        <v>0</v>
      </c>
      <c r="L16" s="8">
        <f>'1u'!L20</f>
        <v>0</v>
      </c>
      <c r="M16" s="8">
        <f>'2bf'!L20</f>
        <v>5</v>
      </c>
      <c r="N16" s="8">
        <f>'2u'!L20</f>
        <v>0</v>
      </c>
      <c r="O16" s="8">
        <f>'3f'!L20</f>
        <v>0</v>
      </c>
      <c r="P16" s="8">
        <f>'3u'!L20</f>
        <v>0</v>
      </c>
      <c r="Q16" s="8">
        <f>'3wb'!L20</f>
        <v>0</v>
      </c>
      <c r="T16" s="39"/>
      <c r="U16" s="39"/>
    </row>
    <row r="17" spans="1:17" s="1" customFormat="1" ht="24.95" customHeight="1" thickBot="1">
      <c r="A17" s="74"/>
      <c r="B17" s="65" t="s">
        <v>55</v>
      </c>
      <c r="C17" s="66"/>
      <c r="D17" s="8">
        <f>'1BM'!L21</f>
        <v>0</v>
      </c>
      <c r="E17" s="8">
        <f>'2AM'!L21</f>
        <v>0</v>
      </c>
      <c r="F17" s="8">
        <f>'2B'!L21</f>
        <v>0</v>
      </c>
      <c r="G17" s="8">
        <f>'3AM'!L21</f>
        <v>0</v>
      </c>
      <c r="H17" s="8">
        <f>'3B'!L21</f>
        <v>0</v>
      </c>
      <c r="I17" s="8">
        <f>'4AM'!L21</f>
        <v>0</v>
      </c>
      <c r="J17" s="8">
        <f>'4B'!L21</f>
        <v>0</v>
      </c>
      <c r="K17" s="8">
        <f>'1fb'!L21</f>
        <v>0</v>
      </c>
      <c r="L17" s="8">
        <f>'1u'!L21</f>
        <v>0</v>
      </c>
      <c r="M17" s="8">
        <f>'2bf'!L21</f>
        <v>0</v>
      </c>
      <c r="N17" s="8">
        <f>'2u'!L21</f>
        <v>0</v>
      </c>
      <c r="O17" s="8">
        <f>'3f'!L21</f>
        <v>0</v>
      </c>
      <c r="P17" s="8">
        <f>'3u'!L21</f>
        <v>0</v>
      </c>
      <c r="Q17" s="8">
        <f>'3wb'!L21</f>
        <v>0</v>
      </c>
    </row>
    <row r="18" spans="1:17" s="1" customFormat="1" ht="24" customHeight="1" thickBot="1">
      <c r="A18" s="75"/>
      <c r="B18" s="76" t="s">
        <v>54</v>
      </c>
      <c r="C18" s="77"/>
      <c r="D18" s="8">
        <f>'1BM'!L22</f>
        <v>0</v>
      </c>
      <c r="E18" s="8">
        <f>'2AM'!L22</f>
        <v>0</v>
      </c>
      <c r="F18" s="8">
        <f>'2B'!L22</f>
        <v>0</v>
      </c>
      <c r="G18" s="8">
        <f>'3AM'!L22</f>
        <v>0</v>
      </c>
      <c r="H18" s="8">
        <f>'3B'!L22</f>
        <v>0</v>
      </c>
      <c r="I18" s="8">
        <f>'4AM'!L22</f>
        <v>0</v>
      </c>
      <c r="J18" s="8">
        <f>'4B'!L22</f>
        <v>0</v>
      </c>
      <c r="K18" s="8">
        <f>'1fb'!L22</f>
        <v>0</v>
      </c>
      <c r="L18" s="8">
        <f>'1u'!L22</f>
        <v>0</v>
      </c>
      <c r="M18" s="8">
        <f>'2bf'!L22</f>
        <v>0</v>
      </c>
      <c r="N18" s="8">
        <f>'2u'!L22</f>
        <v>0</v>
      </c>
      <c r="O18" s="8">
        <f>'3f'!L22</f>
        <v>0</v>
      </c>
      <c r="P18" s="8">
        <f>'3u'!L22</f>
        <v>0</v>
      </c>
      <c r="Q18" s="8">
        <f>'3wb'!L22</f>
        <v>0</v>
      </c>
    </row>
    <row r="19" spans="1:17" s="1" customFormat="1" ht="24" customHeight="1" thickBot="1">
      <c r="A19" s="53" t="s">
        <v>0</v>
      </c>
      <c r="B19" s="54"/>
      <c r="C19" s="55"/>
      <c r="D19" s="9">
        <f>SUM(D5:D18)</f>
        <v>274</v>
      </c>
      <c r="E19" s="9">
        <f t="shared" ref="E19:Q19" si="0">SUM(E5:E18)</f>
        <v>183</v>
      </c>
      <c r="F19" s="9">
        <f t="shared" si="0"/>
        <v>225</v>
      </c>
      <c r="G19" s="9">
        <f t="shared" si="0"/>
        <v>95</v>
      </c>
      <c r="H19" s="9">
        <f>SUM(H5:H18)</f>
        <v>360</v>
      </c>
      <c r="I19" s="9">
        <f t="shared" si="0"/>
        <v>29</v>
      </c>
      <c r="J19" s="9">
        <f t="shared" si="0"/>
        <v>162</v>
      </c>
      <c r="K19" s="9">
        <f t="shared" si="0"/>
        <v>75</v>
      </c>
      <c r="L19" s="9">
        <f t="shared" si="0"/>
        <v>47</v>
      </c>
      <c r="M19" s="9">
        <f t="shared" si="0"/>
        <v>151</v>
      </c>
      <c r="N19" s="9">
        <f t="shared" si="0"/>
        <v>26</v>
      </c>
      <c r="O19" s="9">
        <f t="shared" si="0"/>
        <v>102</v>
      </c>
      <c r="P19" s="9">
        <f t="shared" si="0"/>
        <v>15</v>
      </c>
      <c r="Q19" s="9">
        <f t="shared" si="0"/>
        <v>28</v>
      </c>
    </row>
    <row r="20" spans="1:17" ht="13.5" thickTop="1"/>
    <row r="22" spans="1:17" ht="18.75" thickBot="1">
      <c r="B22" s="29" t="s">
        <v>1</v>
      </c>
    </row>
    <row r="23" spans="1:17" ht="21.75" customHeight="1" thickBot="1">
      <c r="A23" s="56" t="s">
        <v>6</v>
      </c>
      <c r="B23" s="57"/>
      <c r="C23" s="58"/>
      <c r="D23" s="6" t="s">
        <v>49</v>
      </c>
      <c r="E23" s="6" t="s">
        <v>42</v>
      </c>
      <c r="F23" s="6" t="s">
        <v>4</v>
      </c>
      <c r="G23" s="6" t="s">
        <v>44</v>
      </c>
      <c r="H23" s="6" t="s">
        <v>5</v>
      </c>
      <c r="I23" s="6" t="s">
        <v>50</v>
      </c>
      <c r="J23" s="6" t="s">
        <v>45</v>
      </c>
      <c r="K23" s="6" t="s">
        <v>46</v>
      </c>
      <c r="L23" s="6" t="s">
        <v>2</v>
      </c>
      <c r="M23" s="6" t="s">
        <v>51</v>
      </c>
      <c r="N23" s="6" t="s">
        <v>43</v>
      </c>
      <c r="O23" s="6" t="s">
        <v>3</v>
      </c>
      <c r="P23" s="6" t="s">
        <v>47</v>
      </c>
      <c r="Q23" s="6" t="s">
        <v>48</v>
      </c>
    </row>
    <row r="24" spans="1:17" s="1" customFormat="1" ht="24.95" customHeight="1" thickBot="1">
      <c r="A24" s="67" t="s">
        <v>7</v>
      </c>
      <c r="B24" s="70" t="s">
        <v>8</v>
      </c>
      <c r="C24" s="3" t="s">
        <v>9</v>
      </c>
      <c r="D24" s="8">
        <f>'1BM'!L30</f>
        <v>0</v>
      </c>
      <c r="E24" s="8">
        <f>'2AM'!L30</f>
        <v>0</v>
      </c>
      <c r="F24" s="8">
        <f>'2B'!L30</f>
        <v>0</v>
      </c>
      <c r="G24" s="8">
        <f>'3AM'!L30</f>
        <v>0</v>
      </c>
      <c r="H24" s="8">
        <f>'3B'!L30</f>
        <v>0</v>
      </c>
      <c r="I24" s="8">
        <f>'4AM'!L30</f>
        <v>0</v>
      </c>
      <c r="J24" s="8">
        <f>'4B'!L30</f>
        <v>0</v>
      </c>
      <c r="K24" s="8">
        <f>'1fb'!L30</f>
        <v>0</v>
      </c>
      <c r="L24" s="8">
        <f>'1u'!L30</f>
        <v>0</v>
      </c>
      <c r="M24" s="8">
        <f>'2bf'!L30</f>
        <v>0</v>
      </c>
      <c r="N24" s="8">
        <f>'2u'!L30</f>
        <v>0</v>
      </c>
      <c r="O24" s="8">
        <f>'3f'!L30</f>
        <v>0</v>
      </c>
      <c r="P24" s="8">
        <f>'3u'!L30</f>
        <v>0</v>
      </c>
      <c r="Q24" s="8">
        <f>'3wb'!L30</f>
        <v>0</v>
      </c>
    </row>
    <row r="25" spans="1:17" s="1" customFormat="1" ht="24.95" customHeight="1" thickBot="1">
      <c r="A25" s="68"/>
      <c r="B25" s="71"/>
      <c r="C25" s="4" t="s">
        <v>10</v>
      </c>
      <c r="D25" s="8">
        <f>'1BM'!L31</f>
        <v>0</v>
      </c>
      <c r="E25" s="8">
        <f>'2AM'!L31</f>
        <v>0</v>
      </c>
      <c r="F25" s="8">
        <f>'2B'!L31</f>
        <v>0</v>
      </c>
      <c r="G25" s="8">
        <f>'3AM'!L31</f>
        <v>0</v>
      </c>
      <c r="H25" s="8">
        <f>'3B'!L31</f>
        <v>0</v>
      </c>
      <c r="I25" s="8">
        <f>'4AM'!L31</f>
        <v>0</v>
      </c>
      <c r="J25" s="8">
        <f>'4B'!L31</f>
        <v>0</v>
      </c>
      <c r="K25" s="8">
        <f>'1fb'!L31</f>
        <v>0</v>
      </c>
      <c r="L25" s="8">
        <f>'1u'!L31</f>
        <v>0</v>
      </c>
      <c r="M25" s="8">
        <f>'2bf'!L31</f>
        <v>0</v>
      </c>
      <c r="N25" s="8">
        <f>'2u'!L31</f>
        <v>0</v>
      </c>
      <c r="O25" s="8">
        <f>'3f'!L31</f>
        <v>0</v>
      </c>
      <c r="P25" s="8">
        <f>'3u'!L31</f>
        <v>0</v>
      </c>
      <c r="Q25" s="8">
        <f>'3wb'!L31</f>
        <v>0</v>
      </c>
    </row>
    <row r="26" spans="1:17" s="1" customFormat="1" ht="24.95" customHeight="1" thickBot="1">
      <c r="A26" s="68"/>
      <c r="B26" s="72" t="s">
        <v>11</v>
      </c>
      <c r="C26" s="5" t="s">
        <v>9</v>
      </c>
      <c r="D26" s="8">
        <f>'1BM'!L34</f>
        <v>0</v>
      </c>
      <c r="E26" s="8">
        <f>'2AM'!L34</f>
        <v>0</v>
      </c>
      <c r="F26" s="8">
        <f>'2B'!L34</f>
        <v>0</v>
      </c>
      <c r="G26" s="8">
        <f>'3AM'!L34</f>
        <v>0</v>
      </c>
      <c r="H26" s="8">
        <f>'3B'!L34</f>
        <v>0</v>
      </c>
      <c r="I26" s="8">
        <f>'4AM'!L34</f>
        <v>0</v>
      </c>
      <c r="J26" s="8">
        <f>'4B'!L34</f>
        <v>0</v>
      </c>
      <c r="K26" s="8">
        <f>'1fb'!L34</f>
        <v>0</v>
      </c>
      <c r="L26" s="8">
        <f>'1u'!L34</f>
        <v>0</v>
      </c>
      <c r="M26" s="8">
        <f>'2bf'!L34</f>
        <v>0</v>
      </c>
      <c r="N26" s="8">
        <f>'2u'!L34</f>
        <v>0</v>
      </c>
      <c r="O26" s="8">
        <f>'3f'!L34</f>
        <v>0</v>
      </c>
      <c r="P26" s="8">
        <f>'3u'!L34</f>
        <v>0</v>
      </c>
      <c r="Q26" s="8">
        <f>'3wb'!L34</f>
        <v>0</v>
      </c>
    </row>
    <row r="27" spans="1:17" s="1" customFormat="1" ht="24.95" customHeight="1" thickBot="1">
      <c r="A27" s="68"/>
      <c r="B27" s="72"/>
      <c r="C27" s="5" t="s">
        <v>10</v>
      </c>
      <c r="D27" s="8">
        <f>'1BM'!L35</f>
        <v>0</v>
      </c>
      <c r="E27" s="8">
        <f>'2AM'!L35</f>
        <v>0</v>
      </c>
      <c r="F27" s="8">
        <f>'2B'!L35</f>
        <v>0</v>
      </c>
      <c r="G27" s="8">
        <f>'3AM'!L35</f>
        <v>0</v>
      </c>
      <c r="H27" s="8">
        <f>'3B'!L35</f>
        <v>0</v>
      </c>
      <c r="I27" s="8">
        <f>'4AM'!L35</f>
        <v>0</v>
      </c>
      <c r="J27" s="8">
        <f>'4B'!L35</f>
        <v>0</v>
      </c>
      <c r="K27" s="8">
        <f>'1fb'!L35</f>
        <v>0</v>
      </c>
      <c r="L27" s="8">
        <f>'1u'!L35</f>
        <v>0</v>
      </c>
      <c r="M27" s="8">
        <f>'2bf'!L35</f>
        <v>0</v>
      </c>
      <c r="N27" s="8">
        <f>'2u'!L35</f>
        <v>0</v>
      </c>
      <c r="O27" s="8">
        <f>'3f'!L35</f>
        <v>0</v>
      </c>
      <c r="P27" s="8">
        <f>'3u'!L35</f>
        <v>0</v>
      </c>
      <c r="Q27" s="8">
        <f>'3wb'!L35</f>
        <v>0</v>
      </c>
    </row>
    <row r="28" spans="1:17" s="1" customFormat="1" ht="24.95" customHeight="1" thickBot="1">
      <c r="A28" s="68"/>
      <c r="B28" s="72" t="s">
        <v>12</v>
      </c>
      <c r="C28" s="5" t="s">
        <v>9</v>
      </c>
      <c r="D28" s="8">
        <f>'1BM'!L38</f>
        <v>0</v>
      </c>
      <c r="E28" s="8">
        <f>'2AM'!L38</f>
        <v>0</v>
      </c>
      <c r="F28" s="8">
        <f>'2B'!L38</f>
        <v>0</v>
      </c>
      <c r="G28" s="8">
        <f>'3AM'!L38</f>
        <v>0</v>
      </c>
      <c r="H28" s="8">
        <f>'3B'!L38</f>
        <v>0</v>
      </c>
      <c r="I28" s="8">
        <f>'4AM'!L38</f>
        <v>0</v>
      </c>
      <c r="J28" s="8">
        <f>'4B'!L38</f>
        <v>0</v>
      </c>
      <c r="K28" s="8">
        <f>'1fb'!L38</f>
        <v>0</v>
      </c>
      <c r="L28" s="8">
        <f>'1u'!L38</f>
        <v>0</v>
      </c>
      <c r="M28" s="8">
        <f>'2bf'!L38</f>
        <v>0</v>
      </c>
      <c r="N28" s="8">
        <f>'2u'!L38</f>
        <v>0</v>
      </c>
      <c r="O28" s="8">
        <f>'3f'!L38</f>
        <v>0</v>
      </c>
      <c r="P28" s="8">
        <f>'3u'!L38</f>
        <v>0</v>
      </c>
      <c r="Q28" s="8">
        <f>'3wb'!L38</f>
        <v>0</v>
      </c>
    </row>
    <row r="29" spans="1:17" s="1" customFormat="1" ht="24.95" customHeight="1" thickBot="1">
      <c r="A29" s="68"/>
      <c r="B29" s="72"/>
      <c r="C29" s="5" t="s">
        <v>10</v>
      </c>
      <c r="D29" s="8">
        <f>'1BM'!L39</f>
        <v>0</v>
      </c>
      <c r="E29" s="8">
        <f>'2AM'!L39</f>
        <v>0</v>
      </c>
      <c r="F29" s="8">
        <f>'2B'!L39</f>
        <v>0</v>
      </c>
      <c r="G29" s="8">
        <f>'3AM'!L39</f>
        <v>0</v>
      </c>
      <c r="H29" s="8">
        <f>'3B'!L39</f>
        <v>0</v>
      </c>
      <c r="I29" s="8">
        <f>'4AM'!L39</f>
        <v>0</v>
      </c>
      <c r="J29" s="8">
        <f>'4B'!L39</f>
        <v>0</v>
      </c>
      <c r="K29" s="8">
        <f>'1fb'!L39</f>
        <v>0</v>
      </c>
      <c r="L29" s="8">
        <f>'1u'!L39</f>
        <v>0</v>
      </c>
      <c r="M29" s="8">
        <f>'2bf'!L39</f>
        <v>0</v>
      </c>
      <c r="N29" s="8">
        <f>'2u'!L39</f>
        <v>0</v>
      </c>
      <c r="O29" s="8">
        <f>'3f'!L39</f>
        <v>0</v>
      </c>
      <c r="P29" s="8">
        <f>'3u'!L39</f>
        <v>0</v>
      </c>
      <c r="Q29" s="8">
        <f>'3wb'!L39</f>
        <v>0</v>
      </c>
    </row>
    <row r="30" spans="1:17" s="1" customFormat="1" ht="24.95" customHeight="1" thickBot="1">
      <c r="A30" s="68"/>
      <c r="B30" s="72"/>
      <c r="C30" s="5" t="s">
        <v>13</v>
      </c>
      <c r="D30" s="8">
        <f>'1BM'!L40</f>
        <v>0</v>
      </c>
      <c r="E30" s="8">
        <f>'2AM'!L40</f>
        <v>0</v>
      </c>
      <c r="F30" s="8">
        <f>'2B'!L40</f>
        <v>0</v>
      </c>
      <c r="G30" s="8">
        <f>'3AM'!L40</f>
        <v>0</v>
      </c>
      <c r="H30" s="8">
        <f>'3B'!L40</f>
        <v>0</v>
      </c>
      <c r="I30" s="8">
        <f>'4AM'!L40</f>
        <v>0</v>
      </c>
      <c r="J30" s="8">
        <f>'4B'!L40</f>
        <v>0</v>
      </c>
      <c r="K30" s="8">
        <f>'1fb'!L40</f>
        <v>0</v>
      </c>
      <c r="L30" s="8">
        <f>'1u'!L40</f>
        <v>0</v>
      </c>
      <c r="M30" s="8">
        <f>'2bf'!L40</f>
        <v>0</v>
      </c>
      <c r="N30" s="8">
        <f>'2u'!L40</f>
        <v>0</v>
      </c>
      <c r="O30" s="8">
        <f>'3f'!L40</f>
        <v>0</v>
      </c>
      <c r="P30" s="8">
        <f>'3u'!L40</f>
        <v>0</v>
      </c>
      <c r="Q30" s="8">
        <f>'3wb'!L40</f>
        <v>0</v>
      </c>
    </row>
    <row r="31" spans="1:17" s="1" customFormat="1" ht="24.95" customHeight="1" thickBot="1">
      <c r="A31" s="68"/>
      <c r="B31" s="51" t="s">
        <v>14</v>
      </c>
      <c r="C31" s="52"/>
      <c r="D31" s="8">
        <f>'1BM'!L42</f>
        <v>0</v>
      </c>
      <c r="E31" s="8">
        <f>'2AM'!L42</f>
        <v>0</v>
      </c>
      <c r="F31" s="8">
        <f>'2B'!L42</f>
        <v>0</v>
      </c>
      <c r="G31" s="8">
        <f>'3AM'!L42</f>
        <v>0</v>
      </c>
      <c r="H31" s="8">
        <f>'3B'!L42</f>
        <v>0</v>
      </c>
      <c r="I31" s="8">
        <f>'4AM'!L42</f>
        <v>0</v>
      </c>
      <c r="J31" s="8">
        <f>'4B'!L42</f>
        <v>0</v>
      </c>
      <c r="K31" s="8">
        <f>'1fb'!L42</f>
        <v>0</v>
      </c>
      <c r="L31" s="8">
        <f>'1u'!L42</f>
        <v>0</v>
      </c>
      <c r="M31" s="8">
        <f>'2bf'!L42</f>
        <v>0</v>
      </c>
      <c r="N31" s="8">
        <f>'2u'!L42</f>
        <v>0</v>
      </c>
      <c r="O31" s="8">
        <f>'3f'!L42</f>
        <v>0</v>
      </c>
      <c r="P31" s="8">
        <f>'3u'!L42</f>
        <v>0</v>
      </c>
      <c r="Q31" s="8">
        <f>'3wb'!L42</f>
        <v>0</v>
      </c>
    </row>
    <row r="32" spans="1:17" s="1" customFormat="1" ht="24.95" customHeight="1" thickBot="1">
      <c r="A32" s="69"/>
      <c r="B32" s="59" t="s">
        <v>15</v>
      </c>
      <c r="C32" s="60"/>
      <c r="D32" s="8">
        <f>'1BM'!L43</f>
        <v>0</v>
      </c>
      <c r="E32" s="8">
        <f>'2AM'!L43</f>
        <v>0</v>
      </c>
      <c r="F32" s="8">
        <f>'2B'!L43</f>
        <v>0</v>
      </c>
      <c r="G32" s="8">
        <f>'3AM'!L43</f>
        <v>0</v>
      </c>
      <c r="H32" s="8">
        <f>'3B'!L43</f>
        <v>0</v>
      </c>
      <c r="I32" s="8">
        <f>'4AM'!L43</f>
        <v>0</v>
      </c>
      <c r="J32" s="8">
        <f>'4B'!L43</f>
        <v>0</v>
      </c>
      <c r="K32" s="8">
        <f>'1fb'!L43</f>
        <v>0</v>
      </c>
      <c r="L32" s="8">
        <f>'1u'!L43</f>
        <v>0</v>
      </c>
      <c r="M32" s="8">
        <f>'2bf'!L43</f>
        <v>0</v>
      </c>
      <c r="N32" s="8">
        <f>'2u'!L43</f>
        <v>0</v>
      </c>
      <c r="O32" s="8">
        <f>'3f'!L43</f>
        <v>0</v>
      </c>
      <c r="P32" s="8">
        <f>'3u'!L43</f>
        <v>0</v>
      </c>
      <c r="Q32" s="8">
        <f>'3wb'!L43</f>
        <v>0</v>
      </c>
    </row>
    <row r="33" spans="1:21" s="1" customFormat="1" ht="24.95" customHeight="1">
      <c r="A33" s="73" t="s">
        <v>52</v>
      </c>
      <c r="B33" s="61" t="s">
        <v>16</v>
      </c>
      <c r="C33" s="62"/>
      <c r="D33" s="8">
        <f>'1BM'!L44</f>
        <v>0</v>
      </c>
      <c r="E33" s="8">
        <f>'2AM'!L44</f>
        <v>0</v>
      </c>
      <c r="F33" s="8">
        <f>'2B'!L44</f>
        <v>0</v>
      </c>
      <c r="G33" s="8">
        <f>'3AM'!L44</f>
        <v>0</v>
      </c>
      <c r="H33" s="8">
        <f>'3B'!L44</f>
        <v>0</v>
      </c>
      <c r="I33" s="8">
        <f>'4AM'!L44</f>
        <v>0</v>
      </c>
      <c r="J33" s="8">
        <f>'4B'!L44</f>
        <v>0</v>
      </c>
      <c r="K33" s="8">
        <f>'1fb'!L44</f>
        <v>0</v>
      </c>
      <c r="L33" s="8">
        <f>'1u'!L44</f>
        <v>0</v>
      </c>
      <c r="M33" s="8">
        <f>'2bf'!L44</f>
        <v>0</v>
      </c>
      <c r="N33" s="8">
        <f>'2u'!L44</f>
        <v>0</v>
      </c>
      <c r="O33" s="8">
        <f>'3f'!L44</f>
        <v>0</v>
      </c>
      <c r="P33" s="8">
        <f>'3u'!L44</f>
        <v>0</v>
      </c>
      <c r="Q33" s="8">
        <f>'3wb'!L44</f>
        <v>0</v>
      </c>
    </row>
    <row r="34" spans="1:21" s="1" customFormat="1" ht="24.95" customHeight="1">
      <c r="A34" s="74"/>
      <c r="B34" s="63" t="s">
        <v>35</v>
      </c>
      <c r="C34" s="64"/>
      <c r="D34" s="8">
        <f>'1BM'!L45</f>
        <v>0</v>
      </c>
      <c r="E34" s="8">
        <f>'2AM'!L45</f>
        <v>0</v>
      </c>
      <c r="F34" s="8">
        <f>'2B'!L45</f>
        <v>0</v>
      </c>
      <c r="G34" s="8">
        <f>'3AM'!L45</f>
        <v>0</v>
      </c>
      <c r="H34" s="8">
        <f>'3B'!L45</f>
        <v>0</v>
      </c>
      <c r="I34" s="8">
        <f>'4AM'!L45</f>
        <v>0</v>
      </c>
      <c r="J34" s="8">
        <f>'4B'!L45</f>
        <v>0</v>
      </c>
      <c r="K34" s="8">
        <f>'1fb'!L45</f>
        <v>0</v>
      </c>
      <c r="L34" s="8">
        <f>'1u'!L45</f>
        <v>0</v>
      </c>
      <c r="M34" s="8">
        <f>'2bf'!L45</f>
        <v>0</v>
      </c>
      <c r="N34" s="8">
        <f>'2u'!L45</f>
        <v>0</v>
      </c>
      <c r="O34" s="8">
        <f>'3f'!L45</f>
        <v>0</v>
      </c>
      <c r="P34" s="8">
        <f>'3u'!L45</f>
        <v>0</v>
      </c>
      <c r="Q34" s="8">
        <f>'3wb'!L45</f>
        <v>0</v>
      </c>
    </row>
    <row r="35" spans="1:21" s="1" customFormat="1" ht="24.95" customHeight="1">
      <c r="A35" s="74"/>
      <c r="B35" s="63" t="s">
        <v>53</v>
      </c>
      <c r="C35" s="64"/>
      <c r="D35" s="8">
        <f>'1BM'!L46</f>
        <v>0</v>
      </c>
      <c r="E35" s="8">
        <f>'2AM'!L46</f>
        <v>0</v>
      </c>
      <c r="F35" s="8">
        <f>'2B'!L46</f>
        <v>0</v>
      </c>
      <c r="G35" s="8">
        <f>'3AM'!L46</f>
        <v>0</v>
      </c>
      <c r="H35" s="8">
        <f>'3B'!L46</f>
        <v>0</v>
      </c>
      <c r="I35" s="8">
        <f>'4AM'!L46</f>
        <v>0</v>
      </c>
      <c r="J35" s="8">
        <f>'4B'!L46</f>
        <v>0</v>
      </c>
      <c r="K35" s="8">
        <f>'1fb'!L46</f>
        <v>0</v>
      </c>
      <c r="L35" s="8">
        <f>'1u'!L46</f>
        <v>0</v>
      </c>
      <c r="M35" s="8">
        <f>'2bf'!L46</f>
        <v>0</v>
      </c>
      <c r="N35" s="8">
        <f>'2u'!L46</f>
        <v>0</v>
      </c>
      <c r="O35" s="8">
        <f>'3f'!L46</f>
        <v>0</v>
      </c>
      <c r="P35" s="8">
        <f>'3u'!L46</f>
        <v>0</v>
      </c>
      <c r="Q35" s="8">
        <f>'3wb'!L46</f>
        <v>0</v>
      </c>
      <c r="T35" s="39"/>
      <c r="U35" s="39"/>
    </row>
    <row r="36" spans="1:21" s="1" customFormat="1" ht="24.95" customHeight="1" thickBot="1">
      <c r="A36" s="74"/>
      <c r="B36" s="65" t="s">
        <v>55</v>
      </c>
      <c r="C36" s="66"/>
      <c r="D36" s="8">
        <f>'1BM'!L47</f>
        <v>0</v>
      </c>
      <c r="E36" s="8">
        <f>'2AM'!L47</f>
        <v>0</v>
      </c>
      <c r="F36" s="8">
        <f>'2B'!L47</f>
        <v>0</v>
      </c>
      <c r="G36" s="8">
        <f>'3AM'!L47</f>
        <v>0</v>
      </c>
      <c r="H36" s="8">
        <f>'3B'!L47</f>
        <v>0</v>
      </c>
      <c r="I36" s="8">
        <f>'4AM'!L47</f>
        <v>0</v>
      </c>
      <c r="J36" s="8">
        <f>'4B'!L47</f>
        <v>0</v>
      </c>
      <c r="K36" s="8">
        <f>'1fb'!L47</f>
        <v>0</v>
      </c>
      <c r="L36" s="8">
        <f>'1u'!L47</f>
        <v>0</v>
      </c>
      <c r="M36" s="8">
        <f>'2bf'!L47</f>
        <v>0</v>
      </c>
      <c r="N36" s="8">
        <f>'2u'!L47</f>
        <v>0</v>
      </c>
      <c r="O36" s="8">
        <f>'3f'!L47</f>
        <v>0</v>
      </c>
      <c r="P36" s="8">
        <f>'3u'!L47</f>
        <v>0</v>
      </c>
      <c r="Q36" s="8">
        <f>'3wb'!L47</f>
        <v>0</v>
      </c>
    </row>
    <row r="37" spans="1:21" s="1" customFormat="1" ht="24" customHeight="1" thickBot="1">
      <c r="A37" s="75"/>
      <c r="B37" s="76" t="s">
        <v>54</v>
      </c>
      <c r="C37" s="77"/>
      <c r="D37" s="8">
        <f>'1BM'!L48</f>
        <v>0</v>
      </c>
      <c r="E37" s="8">
        <f>'2AM'!L48</f>
        <v>0</v>
      </c>
      <c r="F37" s="8">
        <f>'2B'!L48</f>
        <v>0</v>
      </c>
      <c r="G37" s="8">
        <f>'3AM'!L48</f>
        <v>0</v>
      </c>
      <c r="H37" s="8">
        <f>'3B'!L48</f>
        <v>0</v>
      </c>
      <c r="I37" s="8">
        <f>'4AM'!L48</f>
        <v>0</v>
      </c>
      <c r="J37" s="8">
        <f>'4B'!L48</f>
        <v>0</v>
      </c>
      <c r="K37" s="8">
        <f>'1fb'!L48</f>
        <v>0</v>
      </c>
      <c r="L37" s="8">
        <f>'1u'!L48</f>
        <v>0</v>
      </c>
      <c r="M37" s="8">
        <f>'2bf'!L48</f>
        <v>0</v>
      </c>
      <c r="N37" s="8">
        <f>'2u'!L48</f>
        <v>0</v>
      </c>
      <c r="O37" s="8">
        <f>'3f'!L48</f>
        <v>0</v>
      </c>
      <c r="P37" s="8">
        <f>'3u'!L48</f>
        <v>0</v>
      </c>
      <c r="Q37" s="8">
        <f>'3wb'!L48</f>
        <v>0</v>
      </c>
    </row>
    <row r="38" spans="1:21" s="1" customFormat="1" ht="24" customHeight="1" thickBot="1">
      <c r="A38" s="53" t="s">
        <v>0</v>
      </c>
      <c r="B38" s="54"/>
      <c r="C38" s="55"/>
      <c r="D38" s="9">
        <f>D19</f>
        <v>274</v>
      </c>
      <c r="E38" s="9">
        <f t="shared" ref="E38:Q38" si="1">E19</f>
        <v>183</v>
      </c>
      <c r="F38" s="9">
        <f t="shared" si="1"/>
        <v>225</v>
      </c>
      <c r="G38" s="9">
        <f t="shared" si="1"/>
        <v>95</v>
      </c>
      <c r="H38" s="9">
        <f t="shared" si="1"/>
        <v>360</v>
      </c>
      <c r="I38" s="9">
        <f t="shared" si="1"/>
        <v>29</v>
      </c>
      <c r="J38" s="9">
        <f t="shared" si="1"/>
        <v>162</v>
      </c>
      <c r="K38" s="9">
        <f t="shared" si="1"/>
        <v>75</v>
      </c>
      <c r="L38" s="9">
        <f t="shared" si="1"/>
        <v>47</v>
      </c>
      <c r="M38" s="9">
        <f t="shared" si="1"/>
        <v>151</v>
      </c>
      <c r="N38" s="9">
        <f t="shared" si="1"/>
        <v>26</v>
      </c>
      <c r="O38" s="9">
        <f t="shared" si="1"/>
        <v>102</v>
      </c>
      <c r="P38" s="9">
        <f t="shared" si="1"/>
        <v>15</v>
      </c>
      <c r="Q38" s="9">
        <f t="shared" si="1"/>
        <v>28</v>
      </c>
    </row>
    <row r="39" spans="1:21" s="1" customFormat="1" ht="24" customHeight="1" thickTop="1" thickBot="1">
      <c r="A39" s="53" t="s">
        <v>1</v>
      </c>
      <c r="B39" s="54"/>
      <c r="C39" s="55"/>
      <c r="D39" s="9">
        <f>SUM(D24:D37)</f>
        <v>0</v>
      </c>
      <c r="E39" s="9">
        <f t="shared" ref="E39:Q39" si="2">SUM(E24:E37)</f>
        <v>0</v>
      </c>
      <c r="F39" s="9">
        <f t="shared" si="2"/>
        <v>0</v>
      </c>
      <c r="G39" s="9">
        <f t="shared" si="2"/>
        <v>0</v>
      </c>
      <c r="H39" s="9">
        <f t="shared" si="2"/>
        <v>0</v>
      </c>
      <c r="I39" s="9">
        <f t="shared" si="2"/>
        <v>0</v>
      </c>
      <c r="J39" s="9">
        <f t="shared" si="2"/>
        <v>0</v>
      </c>
      <c r="K39" s="9">
        <f t="shared" si="2"/>
        <v>0</v>
      </c>
      <c r="L39" s="9">
        <f t="shared" si="2"/>
        <v>0</v>
      </c>
      <c r="M39" s="9">
        <f t="shared" si="2"/>
        <v>0</v>
      </c>
      <c r="N39" s="9">
        <f t="shared" si="2"/>
        <v>0</v>
      </c>
      <c r="O39" s="9">
        <f t="shared" si="2"/>
        <v>0</v>
      </c>
      <c r="P39" s="9">
        <f t="shared" si="2"/>
        <v>0</v>
      </c>
      <c r="Q39" s="9">
        <f t="shared" si="2"/>
        <v>0</v>
      </c>
    </row>
    <row r="40" spans="1:21" s="1" customFormat="1" ht="24" customHeight="1" thickTop="1" thickBot="1">
      <c r="A40" s="53" t="s">
        <v>56</v>
      </c>
      <c r="B40" s="54"/>
      <c r="C40" s="55"/>
      <c r="D40" s="9">
        <f>D38+D39</f>
        <v>274</v>
      </c>
      <c r="E40" s="9">
        <f t="shared" ref="E40:Q40" si="3">E38+E39</f>
        <v>183</v>
      </c>
      <c r="F40" s="9">
        <f t="shared" si="3"/>
        <v>225</v>
      </c>
      <c r="G40" s="9">
        <f t="shared" si="3"/>
        <v>95</v>
      </c>
      <c r="H40" s="9">
        <f t="shared" si="3"/>
        <v>360</v>
      </c>
      <c r="I40" s="9">
        <f t="shared" si="3"/>
        <v>29</v>
      </c>
      <c r="J40" s="9">
        <f t="shared" si="3"/>
        <v>162</v>
      </c>
      <c r="K40" s="9">
        <f t="shared" si="3"/>
        <v>75</v>
      </c>
      <c r="L40" s="9">
        <f t="shared" si="3"/>
        <v>47</v>
      </c>
      <c r="M40" s="9">
        <f t="shared" si="3"/>
        <v>151</v>
      </c>
      <c r="N40" s="9">
        <f t="shared" si="3"/>
        <v>26</v>
      </c>
      <c r="O40" s="9">
        <f t="shared" si="3"/>
        <v>102</v>
      </c>
      <c r="P40" s="9">
        <f t="shared" si="3"/>
        <v>15</v>
      </c>
      <c r="Q40" s="9">
        <f t="shared" si="3"/>
        <v>28</v>
      </c>
    </row>
    <row r="41" spans="1:21" ht="13.5" thickTop="1"/>
  </sheetData>
  <mergeCells count="30">
    <mergeCell ref="A38:C38"/>
    <mergeCell ref="A39:C39"/>
    <mergeCell ref="A40:C40"/>
    <mergeCell ref="B5:B6"/>
    <mergeCell ref="B7:B8"/>
    <mergeCell ref="B9:B11"/>
    <mergeCell ref="B12:C12"/>
    <mergeCell ref="B13:C13"/>
    <mergeCell ref="B14:C14"/>
    <mergeCell ref="B34:C34"/>
    <mergeCell ref="B35:C35"/>
    <mergeCell ref="B36:C36"/>
    <mergeCell ref="B24:B25"/>
    <mergeCell ref="A19:C19"/>
    <mergeCell ref="A4:C4"/>
    <mergeCell ref="B15:C15"/>
    <mergeCell ref="B17:C17"/>
    <mergeCell ref="A5:A13"/>
    <mergeCell ref="A14:A18"/>
    <mergeCell ref="B16:C16"/>
    <mergeCell ref="B18:C18"/>
    <mergeCell ref="A23:C23"/>
    <mergeCell ref="B32:C32"/>
    <mergeCell ref="B33:C33"/>
    <mergeCell ref="B26:B27"/>
    <mergeCell ref="B28:B30"/>
    <mergeCell ref="B31:C31"/>
    <mergeCell ref="A33:A37"/>
    <mergeCell ref="A24:A32"/>
    <mergeCell ref="B37:C37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J50"/>
  <sheetViews>
    <sheetView topLeftCell="A4" zoomScaleNormal="100" workbookViewId="0">
      <selection activeCell="F11" sqref="F11"/>
    </sheetView>
  </sheetViews>
  <sheetFormatPr defaultRowHeight="15.75"/>
  <cols>
    <col min="1" max="1" width="27.5703125" style="2" customWidth="1"/>
    <col min="2" max="2" width="15.42578125" style="2" customWidth="1"/>
    <col min="3" max="3" width="6.5703125" style="11" customWidth="1"/>
    <col min="4" max="4" width="15.42578125" style="2" customWidth="1"/>
    <col min="5" max="5" width="6.5703125" style="11" customWidth="1"/>
    <col min="6" max="6" width="15.42578125" style="2" customWidth="1"/>
    <col min="7" max="7" width="6.5703125" style="11" customWidth="1"/>
    <col min="8" max="8" width="15.42578125" style="2" customWidth="1"/>
    <col min="9" max="9" width="6.5703125" style="11" customWidth="1"/>
    <col min="10" max="10" width="15.42578125" style="2" customWidth="1"/>
    <col min="11" max="11" width="6.5703125" style="11" customWidth="1"/>
    <col min="12" max="12" width="15.42578125" style="33" customWidth="1"/>
    <col min="13" max="13" width="6.5703125" style="26" customWidth="1"/>
    <col min="14" max="114" width="9.140625" style="7"/>
  </cols>
  <sheetData>
    <row r="1" spans="1:114">
      <c r="B1" s="11" t="s">
        <v>37</v>
      </c>
      <c r="D1" s="11" t="s">
        <v>38</v>
      </c>
      <c r="F1" s="11" t="s">
        <v>39</v>
      </c>
      <c r="H1" s="11" t="s">
        <v>40</v>
      </c>
      <c r="J1" s="11" t="s">
        <v>41</v>
      </c>
      <c r="L1" s="33" t="s">
        <v>27</v>
      </c>
    </row>
    <row r="3" spans="1:114" s="1" customFormat="1" ht="47.25">
      <c r="A3" s="12" t="s">
        <v>28</v>
      </c>
      <c r="B3" s="13"/>
      <c r="C3" s="11"/>
      <c r="D3" s="13"/>
      <c r="E3" s="11"/>
      <c r="F3" s="13"/>
      <c r="G3" s="11"/>
      <c r="H3" s="13"/>
      <c r="I3" s="11"/>
      <c r="J3" s="13"/>
      <c r="K3" s="11"/>
      <c r="L3" s="34"/>
      <c r="M3" s="26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</row>
    <row r="4" spans="1:114" s="1" customFormat="1">
      <c r="A4" s="14" t="s">
        <v>17</v>
      </c>
      <c r="B4" s="15"/>
      <c r="C4" s="22"/>
      <c r="D4" s="32"/>
      <c r="E4" s="22"/>
      <c r="F4" s="15"/>
      <c r="G4" s="22"/>
      <c r="H4" s="15"/>
      <c r="I4" s="22"/>
      <c r="J4" s="15"/>
      <c r="K4" s="22"/>
      <c r="L4" s="35">
        <f>C4+E4+G4+I4+K4</f>
        <v>0</v>
      </c>
      <c r="M4" s="26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</row>
    <row r="5" spans="1:114" s="1" customFormat="1" ht="51.75">
      <c r="A5" s="16" t="s">
        <v>18</v>
      </c>
      <c r="B5" s="42" t="s">
        <v>70</v>
      </c>
      <c r="C5" s="22">
        <f>20+5+2</f>
        <v>27</v>
      </c>
      <c r="D5" s="28"/>
      <c r="E5" s="22"/>
      <c r="F5" s="38" t="s">
        <v>83</v>
      </c>
      <c r="G5" s="22">
        <f>5+9</f>
        <v>14</v>
      </c>
      <c r="H5" s="23"/>
      <c r="I5" s="22"/>
      <c r="J5" s="23"/>
      <c r="K5" s="22"/>
      <c r="L5" s="35">
        <f>C5+E5+G5+I5+K5</f>
        <v>41</v>
      </c>
      <c r="M5" s="26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</row>
    <row r="6" spans="1:114" s="1" customFormat="1">
      <c r="A6" s="13"/>
      <c r="B6" s="13"/>
      <c r="C6" s="11"/>
      <c r="D6" s="13"/>
      <c r="E6" s="11"/>
      <c r="F6" s="13"/>
      <c r="G6" s="11"/>
      <c r="H6" s="13"/>
      <c r="I6" s="11"/>
      <c r="J6" s="13"/>
      <c r="K6" s="11"/>
      <c r="L6" s="34"/>
      <c r="M6" s="26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</row>
    <row r="7" spans="1:114" s="1" customFormat="1" ht="47.25">
      <c r="A7" s="12" t="s">
        <v>25</v>
      </c>
      <c r="B7" s="13"/>
      <c r="C7" s="11"/>
      <c r="D7" s="13"/>
      <c r="E7" s="11"/>
      <c r="F7" s="13"/>
      <c r="G7" s="11"/>
      <c r="H7" s="13"/>
      <c r="I7" s="11"/>
      <c r="J7" s="13"/>
      <c r="K7" s="11"/>
      <c r="L7" s="34"/>
      <c r="M7" s="26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</row>
    <row r="8" spans="1:114" s="1" customFormat="1" ht="51.75">
      <c r="A8" s="16" t="s">
        <v>17</v>
      </c>
      <c r="B8" s="42"/>
      <c r="C8" s="22"/>
      <c r="D8" s="15"/>
      <c r="E8" s="22"/>
      <c r="F8" s="42" t="s">
        <v>86</v>
      </c>
      <c r="G8" s="22">
        <f>5+26</f>
        <v>31</v>
      </c>
      <c r="H8" s="15"/>
      <c r="I8" s="22"/>
      <c r="J8" s="38" t="s">
        <v>124</v>
      </c>
      <c r="K8" s="22">
        <f>5+3</f>
        <v>8</v>
      </c>
      <c r="L8" s="35">
        <f>C8+E8+G8+I8+K8</f>
        <v>39</v>
      </c>
      <c r="M8" s="26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</row>
    <row r="9" spans="1:114" s="1" customFormat="1" ht="39">
      <c r="A9" s="16" t="s">
        <v>18</v>
      </c>
      <c r="B9" s="46" t="s">
        <v>72</v>
      </c>
      <c r="C9" s="22">
        <f>5+4</f>
        <v>9</v>
      </c>
      <c r="D9" s="38" t="s">
        <v>73</v>
      </c>
      <c r="E9" s="22">
        <f>5+6</f>
        <v>11</v>
      </c>
      <c r="F9" s="38" t="s">
        <v>111</v>
      </c>
      <c r="G9" s="22">
        <f>10+2+5+1</f>
        <v>18</v>
      </c>
      <c r="H9" s="38" t="s">
        <v>118</v>
      </c>
      <c r="I9" s="22">
        <f>15+1</f>
        <v>16</v>
      </c>
      <c r="J9" s="15"/>
      <c r="K9" s="22"/>
      <c r="L9" s="35">
        <f>C9+E9+G9+I9+K9</f>
        <v>54</v>
      </c>
      <c r="M9" s="26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</row>
    <row r="10" spans="1:114" s="1" customFormat="1">
      <c r="A10" s="13"/>
      <c r="B10" s="13"/>
      <c r="C10" s="11"/>
      <c r="D10" s="13"/>
      <c r="E10" s="11"/>
      <c r="F10" s="13"/>
      <c r="G10" s="11"/>
      <c r="H10" s="13"/>
      <c r="I10" s="11"/>
      <c r="J10" s="13"/>
      <c r="K10" s="11"/>
      <c r="L10" s="34"/>
      <c r="M10" s="26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</row>
    <row r="11" spans="1:114" s="1" customFormat="1" ht="31.5">
      <c r="A11" s="12" t="s">
        <v>20</v>
      </c>
      <c r="B11" s="17"/>
      <c r="C11" s="11"/>
      <c r="D11" s="17"/>
      <c r="E11" s="11"/>
      <c r="F11" s="17"/>
      <c r="G11" s="11"/>
      <c r="H11" s="17"/>
      <c r="I11" s="11"/>
      <c r="J11" s="17"/>
      <c r="K11" s="11"/>
      <c r="L11" s="34"/>
      <c r="M11" s="26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</row>
    <row r="12" spans="1:114" s="1" customFormat="1">
      <c r="A12" s="16" t="s">
        <v>17</v>
      </c>
      <c r="B12" s="18"/>
      <c r="C12" s="22"/>
      <c r="D12" s="18"/>
      <c r="E12" s="22"/>
      <c r="F12" s="37"/>
      <c r="G12" s="22"/>
      <c r="H12" s="18"/>
      <c r="I12" s="22"/>
      <c r="J12" s="18"/>
      <c r="K12" s="22"/>
      <c r="L12" s="35">
        <f>C12+E12+G12+I12+K12</f>
        <v>0</v>
      </c>
      <c r="M12" s="26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</row>
    <row r="13" spans="1:114" s="1" customFormat="1">
      <c r="A13" s="16" t="s">
        <v>18</v>
      </c>
      <c r="B13" s="36"/>
      <c r="C13" s="22"/>
      <c r="D13" s="32"/>
      <c r="E13" s="22"/>
      <c r="F13" s="27"/>
      <c r="G13" s="22"/>
      <c r="H13" s="28"/>
      <c r="I13" s="22"/>
      <c r="J13" s="28"/>
      <c r="K13" s="22"/>
      <c r="L13" s="35">
        <f>C13+E13+G13+I13+K13</f>
        <v>0</v>
      </c>
      <c r="M13" s="2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</row>
    <row r="14" spans="1:114" s="1" customFormat="1">
      <c r="A14" s="19" t="s">
        <v>26</v>
      </c>
      <c r="B14" s="15"/>
      <c r="C14" s="22"/>
      <c r="D14" s="15"/>
      <c r="E14" s="22"/>
      <c r="F14" s="15"/>
      <c r="G14" s="22"/>
      <c r="H14" s="15"/>
      <c r="I14" s="22"/>
      <c r="J14" s="15"/>
      <c r="K14" s="22"/>
      <c r="L14" s="35">
        <f>C14+E14+G14+I14+K14</f>
        <v>0</v>
      </c>
      <c r="M14" s="26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</row>
    <row r="15" spans="1:114" s="1" customFormat="1">
      <c r="A15" s="2"/>
      <c r="B15" s="2"/>
      <c r="C15" s="11"/>
      <c r="D15" s="2"/>
      <c r="E15" s="11"/>
      <c r="F15" s="2"/>
      <c r="G15" s="11"/>
      <c r="H15" s="2"/>
      <c r="I15" s="11"/>
      <c r="J15" s="2"/>
      <c r="K15" s="11"/>
      <c r="L15" s="33"/>
      <c r="M15" s="26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</row>
    <row r="16" spans="1:114" s="1" customFormat="1">
      <c r="A16" s="25" t="s">
        <v>19</v>
      </c>
      <c r="B16" s="15"/>
      <c r="C16" s="22"/>
      <c r="D16" s="15"/>
      <c r="E16" s="22"/>
      <c r="F16" s="15"/>
      <c r="G16" s="22"/>
      <c r="H16" s="15"/>
      <c r="I16" s="22"/>
      <c r="J16" s="15"/>
      <c r="K16" s="22"/>
      <c r="L16" s="35">
        <f>C16+E16+G16+I16+K16</f>
        <v>0</v>
      </c>
      <c r="M16" s="26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</row>
    <row r="17" spans="1:114" s="1" customFormat="1">
      <c r="A17" s="20" t="s">
        <v>23</v>
      </c>
      <c r="B17" s="15"/>
      <c r="C17" s="22"/>
      <c r="D17" s="15"/>
      <c r="E17" s="22"/>
      <c r="F17" s="15"/>
      <c r="G17" s="22"/>
      <c r="H17" s="15"/>
      <c r="I17" s="22"/>
      <c r="J17" s="15"/>
      <c r="K17" s="22"/>
      <c r="L17" s="35">
        <f t="shared" ref="L17:L23" si="0">C17+E17+G17+I17+K17</f>
        <v>0</v>
      </c>
      <c r="M17" s="26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</row>
    <row r="18" spans="1:114" s="1" customFormat="1" ht="25.5">
      <c r="A18" s="20" t="s">
        <v>21</v>
      </c>
      <c r="B18" s="41" t="s">
        <v>61</v>
      </c>
      <c r="C18" s="22">
        <f>10</f>
        <v>10</v>
      </c>
      <c r="D18" s="41" t="s">
        <v>60</v>
      </c>
      <c r="E18" s="22">
        <f>15</f>
        <v>15</v>
      </c>
      <c r="F18" s="15"/>
      <c r="G18" s="22"/>
      <c r="H18" s="41" t="s">
        <v>61</v>
      </c>
      <c r="I18" s="22">
        <f>10</f>
        <v>10</v>
      </c>
      <c r="J18" s="38" t="s">
        <v>137</v>
      </c>
      <c r="K18" s="22">
        <f>15</f>
        <v>15</v>
      </c>
      <c r="L18" s="35">
        <f t="shared" si="0"/>
        <v>50</v>
      </c>
      <c r="M18" s="26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</row>
    <row r="19" spans="1:114" s="1" customFormat="1">
      <c r="A19" s="20" t="s">
        <v>36</v>
      </c>
      <c r="B19" s="22" t="s">
        <v>63</v>
      </c>
      <c r="C19" s="22">
        <f>55</f>
        <v>55</v>
      </c>
      <c r="D19" s="22" t="s">
        <v>68</v>
      </c>
      <c r="E19" s="22">
        <f>10</f>
        <v>10</v>
      </c>
      <c r="F19" s="22" t="s">
        <v>68</v>
      </c>
      <c r="G19" s="22">
        <f>10</f>
        <v>10</v>
      </c>
      <c r="H19" s="22" t="s">
        <v>104</v>
      </c>
      <c r="I19" s="22">
        <f>15</f>
        <v>15</v>
      </c>
      <c r="J19" s="15"/>
      <c r="K19" s="22"/>
      <c r="L19" s="35">
        <f t="shared" si="0"/>
        <v>90</v>
      </c>
      <c r="M19" s="26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</row>
    <row r="20" spans="1:114" s="1" customFormat="1">
      <c r="A20" s="20" t="s">
        <v>22</v>
      </c>
      <c r="B20" s="15"/>
      <c r="C20" s="22"/>
      <c r="D20" s="15"/>
      <c r="E20" s="22"/>
      <c r="F20" s="15"/>
      <c r="G20" s="22"/>
      <c r="H20" s="15"/>
      <c r="I20" s="22"/>
      <c r="J20" s="15"/>
      <c r="K20" s="22"/>
      <c r="L20" s="35">
        <f t="shared" si="0"/>
        <v>0</v>
      </c>
      <c r="M20" s="26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</row>
    <row r="21" spans="1:114" s="1" customFormat="1">
      <c r="A21" s="20" t="s">
        <v>29</v>
      </c>
      <c r="B21" s="15"/>
      <c r="C21" s="22"/>
      <c r="D21" s="15"/>
      <c r="E21" s="22"/>
      <c r="F21" s="15"/>
      <c r="G21" s="22"/>
      <c r="H21" s="15"/>
      <c r="I21" s="22"/>
      <c r="J21" s="15"/>
      <c r="K21" s="22"/>
      <c r="L21" s="35">
        <f t="shared" si="0"/>
        <v>0</v>
      </c>
      <c r="M21" s="26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</row>
    <row r="22" spans="1:114" s="1" customFormat="1">
      <c r="A22" s="20" t="s">
        <v>30</v>
      </c>
      <c r="B22" s="15"/>
      <c r="C22" s="22"/>
      <c r="D22" s="15"/>
      <c r="E22" s="22"/>
      <c r="F22" s="15"/>
      <c r="G22" s="22"/>
      <c r="H22" s="15"/>
      <c r="I22" s="22"/>
      <c r="J22" s="15"/>
      <c r="K22" s="22"/>
      <c r="L22" s="35">
        <f t="shared" si="0"/>
        <v>0</v>
      </c>
      <c r="M22" s="26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</row>
    <row r="23" spans="1:114">
      <c r="A23" s="21" t="s">
        <v>27</v>
      </c>
      <c r="C23" s="40">
        <f>SUM(C4:C22)</f>
        <v>101</v>
      </c>
      <c r="D23" s="40"/>
      <c r="E23" s="40">
        <f>SUM(E4:E22)</f>
        <v>36</v>
      </c>
      <c r="F23" s="40"/>
      <c r="G23" s="40">
        <f>SUM(G4:G22)</f>
        <v>73</v>
      </c>
      <c r="H23" s="40"/>
      <c r="I23" s="40">
        <f>SUM(I4:I22)</f>
        <v>41</v>
      </c>
      <c r="J23" s="40"/>
      <c r="K23" s="40">
        <f>SUM(K4:K22)</f>
        <v>23</v>
      </c>
      <c r="L23" s="35">
        <f t="shared" si="0"/>
        <v>274</v>
      </c>
    </row>
    <row r="27" spans="1:114">
      <c r="B27" s="11" t="s">
        <v>31</v>
      </c>
      <c r="D27" s="11" t="s">
        <v>32</v>
      </c>
      <c r="F27" s="11" t="s">
        <v>33</v>
      </c>
      <c r="H27" s="11" t="s">
        <v>33</v>
      </c>
      <c r="J27" s="11" t="s">
        <v>34</v>
      </c>
      <c r="L27" s="33" t="s">
        <v>27</v>
      </c>
    </row>
    <row r="29" spans="1:114" ht="47.25">
      <c r="A29" s="24" t="s">
        <v>28</v>
      </c>
      <c r="B29" s="13"/>
      <c r="D29" s="13"/>
      <c r="F29" s="13"/>
      <c r="H29" s="13"/>
      <c r="J29" s="13"/>
      <c r="L29" s="34"/>
    </row>
    <row r="30" spans="1:114">
      <c r="A30" s="14" t="s">
        <v>17</v>
      </c>
      <c r="B30" s="15"/>
      <c r="C30" s="22"/>
      <c r="D30" s="15"/>
      <c r="E30" s="22"/>
      <c r="F30" s="15"/>
      <c r="G30" s="22"/>
      <c r="H30" s="15"/>
      <c r="I30" s="22"/>
      <c r="J30" s="15"/>
      <c r="K30" s="22"/>
      <c r="L30" s="35">
        <f>C30+E30+G30+I30+K30</f>
        <v>0</v>
      </c>
    </row>
    <row r="31" spans="1:114">
      <c r="A31" s="16" t="s">
        <v>18</v>
      </c>
      <c r="B31" s="15"/>
      <c r="C31" s="22"/>
      <c r="D31" s="28"/>
      <c r="E31" s="22"/>
      <c r="F31" s="23"/>
      <c r="G31" s="22"/>
      <c r="H31" s="23"/>
      <c r="I31" s="22"/>
      <c r="J31" s="23"/>
      <c r="K31" s="22"/>
      <c r="L31" s="35">
        <f>C31+E31+G31+I31+K31</f>
        <v>0</v>
      </c>
    </row>
    <row r="32" spans="1:114">
      <c r="A32" s="13"/>
      <c r="B32" s="13"/>
      <c r="D32" s="13"/>
      <c r="F32" s="13"/>
      <c r="H32" s="13"/>
      <c r="J32" s="13"/>
      <c r="L32" s="34"/>
    </row>
    <row r="33" spans="1:12" ht="47.25">
      <c r="A33" s="24" t="s">
        <v>25</v>
      </c>
      <c r="B33" s="13"/>
      <c r="D33" s="13"/>
      <c r="F33" s="13"/>
      <c r="H33" s="13"/>
      <c r="J33" s="13"/>
      <c r="L33" s="34"/>
    </row>
    <row r="34" spans="1:12">
      <c r="A34" s="16" t="s">
        <v>17</v>
      </c>
      <c r="B34" s="15"/>
      <c r="C34" s="22"/>
      <c r="D34" s="15"/>
      <c r="E34" s="22"/>
      <c r="F34" s="15"/>
      <c r="G34" s="22"/>
      <c r="H34" s="15"/>
      <c r="I34" s="22"/>
      <c r="J34" s="15"/>
      <c r="K34" s="22"/>
      <c r="L34" s="35">
        <f>C34+E34+G34+I34+K34</f>
        <v>0</v>
      </c>
    </row>
    <row r="35" spans="1:12">
      <c r="A35" s="16" t="s">
        <v>18</v>
      </c>
      <c r="B35" s="15"/>
      <c r="C35" s="22"/>
      <c r="D35" s="23"/>
      <c r="E35" s="22"/>
      <c r="F35" s="15"/>
      <c r="G35" s="22"/>
      <c r="H35" s="15"/>
      <c r="I35" s="22"/>
      <c r="J35" s="15"/>
      <c r="K35" s="22"/>
      <c r="L35" s="35">
        <f>C35+E35+G35+I35+K35</f>
        <v>0</v>
      </c>
    </row>
    <row r="36" spans="1:12">
      <c r="A36" s="13"/>
      <c r="B36" s="13"/>
      <c r="D36" s="13"/>
      <c r="F36" s="13"/>
      <c r="H36" s="13"/>
      <c r="J36" s="13"/>
      <c r="L36" s="34"/>
    </row>
    <row r="37" spans="1:12" ht="31.5">
      <c r="A37" s="24" t="s">
        <v>20</v>
      </c>
      <c r="B37" s="17"/>
      <c r="D37" s="17"/>
      <c r="F37" s="17"/>
      <c r="H37" s="17"/>
      <c r="J37" s="17"/>
      <c r="L37" s="34"/>
    </row>
    <row r="38" spans="1:12">
      <c r="A38" s="16" t="s">
        <v>17</v>
      </c>
      <c r="B38" s="18"/>
      <c r="C38" s="22"/>
      <c r="D38" s="18"/>
      <c r="E38" s="22"/>
      <c r="F38" s="28"/>
      <c r="G38" s="22"/>
      <c r="H38" s="18"/>
      <c r="I38" s="22"/>
      <c r="J38" s="18"/>
      <c r="K38" s="22"/>
      <c r="L38" s="35">
        <f>C38+E38+G38+I38+K38</f>
        <v>0</v>
      </c>
    </row>
    <row r="39" spans="1:12">
      <c r="A39" s="16" t="s">
        <v>18</v>
      </c>
      <c r="B39" s="15"/>
      <c r="C39" s="22"/>
      <c r="D39" s="15"/>
      <c r="E39" s="22"/>
      <c r="F39" s="27"/>
      <c r="G39" s="22"/>
      <c r="H39" s="28"/>
      <c r="I39" s="22"/>
      <c r="J39" s="28"/>
      <c r="K39" s="22"/>
      <c r="L39" s="35">
        <f>C39+E39+G39+I39+K39</f>
        <v>0</v>
      </c>
    </row>
    <row r="40" spans="1:12">
      <c r="A40" s="19" t="s">
        <v>26</v>
      </c>
      <c r="B40" s="15"/>
      <c r="C40" s="22"/>
      <c r="D40" s="15"/>
      <c r="E40" s="22"/>
      <c r="F40" s="15"/>
      <c r="G40" s="22"/>
      <c r="H40" s="15"/>
      <c r="I40" s="22"/>
      <c r="J40" s="15"/>
      <c r="K40" s="22"/>
      <c r="L40" s="35">
        <f>C40+E40+G40+I40+K40</f>
        <v>0</v>
      </c>
    </row>
    <row r="42" spans="1:12">
      <c r="A42" s="25" t="s">
        <v>19</v>
      </c>
      <c r="B42" s="15"/>
      <c r="C42" s="22"/>
      <c r="D42" s="15"/>
      <c r="E42" s="22"/>
      <c r="F42" s="15"/>
      <c r="G42" s="22"/>
      <c r="H42" s="15"/>
      <c r="I42" s="22"/>
      <c r="J42" s="15"/>
      <c r="K42" s="22"/>
      <c r="L42" s="35">
        <f>C42+E42+G42+I42+K42</f>
        <v>0</v>
      </c>
    </row>
    <row r="43" spans="1:12">
      <c r="A43" s="20" t="s">
        <v>23</v>
      </c>
      <c r="B43" s="15"/>
      <c r="C43" s="22"/>
      <c r="D43" s="15"/>
      <c r="E43" s="22"/>
      <c r="F43" s="15"/>
      <c r="G43" s="22"/>
      <c r="H43" s="15"/>
      <c r="I43" s="22"/>
      <c r="J43" s="15"/>
      <c r="K43" s="22"/>
      <c r="L43" s="35">
        <f t="shared" ref="L43:L49" si="1">C43+E43+G43+I43+K43</f>
        <v>0</v>
      </c>
    </row>
    <row r="44" spans="1:12">
      <c r="A44" s="20" t="s">
        <v>21</v>
      </c>
      <c r="C44" s="22"/>
      <c r="D44" s="15"/>
      <c r="E44" s="22"/>
      <c r="F44" s="15"/>
      <c r="G44" s="22"/>
      <c r="H44" s="15"/>
      <c r="I44" s="22"/>
      <c r="J44" s="15"/>
      <c r="K44" s="22"/>
      <c r="L44" s="35">
        <f t="shared" si="1"/>
        <v>0</v>
      </c>
    </row>
    <row r="45" spans="1:12">
      <c r="A45" s="20" t="s">
        <v>36</v>
      </c>
      <c r="C45" s="22"/>
      <c r="D45" s="22"/>
      <c r="E45" s="22"/>
      <c r="F45" s="22"/>
      <c r="G45" s="22"/>
      <c r="H45" s="15"/>
      <c r="I45" s="22"/>
      <c r="J45" s="15"/>
      <c r="K45" s="22"/>
      <c r="L45" s="35">
        <f t="shared" si="1"/>
        <v>0</v>
      </c>
    </row>
    <row r="46" spans="1:12">
      <c r="A46" s="20" t="s">
        <v>22</v>
      </c>
      <c r="B46" s="22"/>
      <c r="C46" s="22"/>
      <c r="D46" s="22"/>
      <c r="E46" s="22"/>
      <c r="F46" s="22"/>
      <c r="G46" s="22"/>
      <c r="H46" s="15"/>
      <c r="I46" s="22"/>
      <c r="J46" s="15"/>
      <c r="K46" s="22"/>
      <c r="L46" s="35">
        <f t="shared" si="1"/>
        <v>0</v>
      </c>
    </row>
    <row r="47" spans="1:12">
      <c r="A47" s="20" t="s">
        <v>24</v>
      </c>
      <c r="B47" s="15"/>
      <c r="C47" s="22"/>
      <c r="D47" s="15"/>
      <c r="E47" s="22"/>
      <c r="F47" s="15"/>
      <c r="G47" s="22"/>
      <c r="H47" s="15"/>
      <c r="I47" s="22"/>
      <c r="J47" s="15"/>
      <c r="K47" s="22"/>
      <c r="L47" s="35">
        <f t="shared" si="1"/>
        <v>0</v>
      </c>
    </row>
    <row r="48" spans="1:12">
      <c r="A48" s="20" t="s">
        <v>29</v>
      </c>
      <c r="B48" s="15"/>
      <c r="C48" s="22"/>
      <c r="D48" s="15"/>
      <c r="E48" s="22"/>
      <c r="F48" s="15"/>
      <c r="G48" s="22"/>
      <c r="H48" s="15"/>
      <c r="I48" s="22"/>
      <c r="J48" s="15"/>
      <c r="K48" s="22"/>
      <c r="L48" s="35">
        <f t="shared" si="1"/>
        <v>0</v>
      </c>
    </row>
    <row r="49" spans="1:12">
      <c r="A49" s="20" t="s">
        <v>30</v>
      </c>
      <c r="B49" s="15"/>
      <c r="C49" s="22"/>
      <c r="D49" s="15"/>
      <c r="E49" s="22"/>
      <c r="F49" s="15"/>
      <c r="G49" s="22"/>
      <c r="H49" s="15"/>
      <c r="I49" s="22"/>
      <c r="J49" s="15"/>
      <c r="K49" s="22"/>
      <c r="L49" s="35">
        <f t="shared" si="1"/>
        <v>0</v>
      </c>
    </row>
    <row r="50" spans="1:12">
      <c r="A50" s="21" t="s">
        <v>27</v>
      </c>
      <c r="C50" s="40">
        <f>SUM(C30:C47)</f>
        <v>0</v>
      </c>
      <c r="E50" s="40">
        <f>SUM(E30:E47)</f>
        <v>0</v>
      </c>
      <c r="G50" s="40">
        <f>SUM(G30:G47)</f>
        <v>0</v>
      </c>
      <c r="I50" s="40">
        <f>SUM(I30:I47)</f>
        <v>0</v>
      </c>
      <c r="K50" s="40">
        <f>SUM(K30:K47)</f>
        <v>0</v>
      </c>
      <c r="L50" s="35">
        <f>C50+E50+G50+I50+K50</f>
        <v>0</v>
      </c>
    </row>
  </sheetData>
  <pageMargins left="0.7" right="0.7" top="0.75" bottom="0.75" header="0.3" footer="0.3"/>
  <pageSetup paperSize="9" orientation="portrait" horizont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M52"/>
  <sheetViews>
    <sheetView topLeftCell="A10" zoomScaleNormal="100" workbookViewId="0">
      <selection activeCell="J12" sqref="J12"/>
    </sheetView>
  </sheetViews>
  <sheetFormatPr defaultRowHeight="15.75"/>
  <cols>
    <col min="1" max="1" width="27.5703125" style="2" customWidth="1"/>
    <col min="2" max="2" width="15.42578125" style="2" customWidth="1"/>
    <col min="3" max="3" width="6.5703125" style="11" customWidth="1"/>
    <col min="4" max="4" width="15.42578125" style="2" customWidth="1"/>
    <col min="5" max="5" width="6.5703125" style="11" customWidth="1"/>
    <col min="6" max="6" width="15.42578125" style="2" customWidth="1"/>
    <col min="7" max="7" width="6.5703125" style="11" customWidth="1"/>
    <col min="8" max="8" width="15.42578125" style="2" customWidth="1"/>
    <col min="9" max="9" width="6.5703125" style="11" customWidth="1"/>
    <col min="10" max="10" width="15.42578125" style="2" customWidth="1"/>
    <col min="11" max="11" width="6.5703125" style="11" customWidth="1"/>
    <col min="12" max="12" width="15.42578125" style="33" customWidth="1"/>
    <col min="13" max="13" width="6.5703125" style="26" customWidth="1"/>
    <col min="14" max="19" width="9.140625" style="7"/>
  </cols>
  <sheetData>
    <row r="1" spans="1:117">
      <c r="B1" s="11" t="s">
        <v>37</v>
      </c>
      <c r="D1" s="11" t="s">
        <v>38</v>
      </c>
      <c r="F1" s="11" t="s">
        <v>39</v>
      </c>
      <c r="H1" s="11" t="s">
        <v>40</v>
      </c>
      <c r="J1" s="11" t="s">
        <v>41</v>
      </c>
      <c r="L1" s="33" t="s">
        <v>27</v>
      </c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</row>
    <row r="3" spans="1:117" ht="47.25">
      <c r="A3" s="24" t="s">
        <v>28</v>
      </c>
      <c r="B3" s="13"/>
      <c r="D3" s="13"/>
      <c r="F3" s="13"/>
      <c r="H3" s="13"/>
      <c r="J3" s="13"/>
      <c r="L3" s="34"/>
      <c r="N3" s="10"/>
      <c r="O3" s="10"/>
      <c r="P3" s="10"/>
      <c r="Q3" s="10"/>
      <c r="R3" s="10"/>
      <c r="S3" s="10"/>
    </row>
    <row r="4" spans="1:117">
      <c r="A4" s="14" t="s">
        <v>17</v>
      </c>
      <c r="B4" s="15"/>
      <c r="C4" s="22"/>
      <c r="D4" s="32"/>
      <c r="E4" s="22"/>
      <c r="F4" s="15"/>
      <c r="G4" s="22"/>
      <c r="H4" s="15"/>
      <c r="I4" s="22"/>
      <c r="J4" s="15"/>
      <c r="K4" s="22"/>
      <c r="L4" s="35">
        <f>C4+E4+G4+I4+K4</f>
        <v>0</v>
      </c>
      <c r="N4" s="10"/>
      <c r="O4" s="10"/>
      <c r="P4" s="10"/>
      <c r="Q4" s="10"/>
      <c r="R4" s="10"/>
      <c r="S4" s="10"/>
    </row>
    <row r="5" spans="1:117" ht="51.75">
      <c r="A5" s="16" t="s">
        <v>18</v>
      </c>
      <c r="B5" s="42" t="s">
        <v>96</v>
      </c>
      <c r="C5" s="22">
        <f>15+1</f>
        <v>16</v>
      </c>
      <c r="D5" s="28"/>
      <c r="E5" s="22"/>
      <c r="F5" s="38" t="s">
        <v>84</v>
      </c>
      <c r="G5" s="22">
        <f>5+2</f>
        <v>7</v>
      </c>
      <c r="H5" s="23"/>
      <c r="I5" s="22"/>
      <c r="J5" s="23"/>
      <c r="K5" s="22"/>
      <c r="L5" s="35">
        <f>C5+E5+G5+I5+K5</f>
        <v>23</v>
      </c>
      <c r="N5" s="10"/>
      <c r="O5" s="10"/>
      <c r="P5" s="10"/>
      <c r="Q5" s="10"/>
      <c r="R5" s="10"/>
      <c r="S5" s="10"/>
    </row>
    <row r="6" spans="1:117">
      <c r="A6" s="13"/>
      <c r="B6" s="13"/>
      <c r="D6" s="13"/>
      <c r="F6" s="13"/>
      <c r="H6" s="13"/>
      <c r="J6" s="13"/>
      <c r="L6" s="34"/>
      <c r="N6" s="10"/>
      <c r="O6" s="10"/>
      <c r="P6" s="10"/>
      <c r="Q6" s="10"/>
      <c r="R6" s="10"/>
      <c r="S6" s="10"/>
    </row>
    <row r="7" spans="1:117" ht="47.25">
      <c r="A7" s="24" t="s">
        <v>25</v>
      </c>
      <c r="B7" s="13"/>
      <c r="D7" s="13"/>
      <c r="F7" s="13"/>
      <c r="H7" s="13"/>
      <c r="J7" s="13"/>
      <c r="L7" s="34"/>
      <c r="N7" s="10"/>
      <c r="O7" s="10"/>
      <c r="P7" s="10"/>
      <c r="Q7" s="10"/>
      <c r="R7" s="10"/>
      <c r="S7" s="10"/>
    </row>
    <row r="8" spans="1:117" ht="25.5">
      <c r="A8" s="16" t="s">
        <v>17</v>
      </c>
      <c r="B8" s="15"/>
      <c r="C8" s="22"/>
      <c r="D8" s="15"/>
      <c r="E8" s="22"/>
      <c r="F8" s="15"/>
      <c r="G8" s="22"/>
      <c r="H8" s="15"/>
      <c r="I8" s="22"/>
      <c r="J8" s="38" t="s">
        <v>124</v>
      </c>
      <c r="K8" s="22">
        <f>5+3</f>
        <v>8</v>
      </c>
      <c r="L8" s="35">
        <f>C8+E8+G8+I8+K8</f>
        <v>8</v>
      </c>
      <c r="N8" s="10"/>
      <c r="O8" s="10"/>
      <c r="P8" s="10"/>
      <c r="Q8" s="10"/>
      <c r="R8" s="10"/>
      <c r="S8" s="10"/>
    </row>
    <row r="9" spans="1:117" ht="51">
      <c r="A9" s="16" t="s">
        <v>18</v>
      </c>
      <c r="B9" s="15"/>
      <c r="C9" s="22"/>
      <c r="D9" s="38" t="s">
        <v>77</v>
      </c>
      <c r="E9" s="22">
        <f>5+1</f>
        <v>6</v>
      </c>
      <c r="F9" s="38" t="s">
        <v>112</v>
      </c>
      <c r="G9" s="22">
        <f>5+3+5+1</f>
        <v>14</v>
      </c>
      <c r="H9" s="38" t="s">
        <v>118</v>
      </c>
      <c r="I9" s="22">
        <f>15+1</f>
        <v>16</v>
      </c>
      <c r="J9" s="15"/>
      <c r="K9" s="22"/>
      <c r="L9" s="35">
        <f>C9+E9+G9+I9+K9</f>
        <v>36</v>
      </c>
      <c r="N9" s="10"/>
      <c r="O9" s="10"/>
      <c r="P9" s="10"/>
      <c r="Q9" s="10"/>
      <c r="R9" s="10"/>
      <c r="S9" s="10"/>
    </row>
    <row r="10" spans="1:117">
      <c r="A10" s="13"/>
      <c r="B10" s="13"/>
      <c r="D10" s="13"/>
      <c r="F10" s="13"/>
      <c r="H10" s="13"/>
      <c r="J10" s="13"/>
      <c r="L10" s="34"/>
      <c r="N10" s="10"/>
      <c r="O10" s="10"/>
      <c r="P10" s="10"/>
      <c r="Q10" s="10"/>
      <c r="R10" s="10"/>
      <c r="S10" s="10"/>
    </row>
    <row r="11" spans="1:117" ht="31.5">
      <c r="A11" s="24" t="s">
        <v>20</v>
      </c>
      <c r="B11" s="17"/>
      <c r="D11" s="17"/>
      <c r="F11" s="17"/>
      <c r="H11" s="17"/>
      <c r="J11" s="17"/>
      <c r="L11" s="34"/>
      <c r="N11" s="10"/>
      <c r="O11" s="10"/>
      <c r="P11" s="10"/>
      <c r="Q11" s="10"/>
      <c r="R11" s="10"/>
      <c r="S11" s="10"/>
    </row>
    <row r="12" spans="1:117" ht="102">
      <c r="A12" s="16" t="s">
        <v>17</v>
      </c>
      <c r="B12" s="38" t="s">
        <v>99</v>
      </c>
      <c r="C12" s="22">
        <f>5+9</f>
        <v>14</v>
      </c>
      <c r="D12" s="38" t="s">
        <v>100</v>
      </c>
      <c r="E12" s="22">
        <f>5+2</f>
        <v>7</v>
      </c>
      <c r="F12" s="38" t="s">
        <v>101</v>
      </c>
      <c r="G12" s="22">
        <f>5+1+5+1+8</f>
        <v>20</v>
      </c>
      <c r="H12" s="38" t="s">
        <v>136</v>
      </c>
      <c r="I12" s="22">
        <f>5+5</f>
        <v>10</v>
      </c>
      <c r="J12" s="18"/>
      <c r="K12" s="22"/>
      <c r="L12" s="35">
        <f>C12+E12+G12+I12+K12</f>
        <v>51</v>
      </c>
      <c r="N12" s="10"/>
      <c r="O12" s="10"/>
      <c r="P12" s="10"/>
      <c r="Q12" s="10"/>
      <c r="R12" s="10"/>
      <c r="S12" s="10"/>
    </row>
    <row r="13" spans="1:117">
      <c r="A13" s="16" t="s">
        <v>18</v>
      </c>
      <c r="B13" s="36"/>
      <c r="C13" s="22"/>
      <c r="D13" s="32"/>
      <c r="E13" s="22"/>
      <c r="F13" s="27"/>
      <c r="G13" s="22"/>
      <c r="H13" s="28"/>
      <c r="I13" s="22"/>
      <c r="J13" s="28"/>
      <c r="K13" s="22"/>
      <c r="L13" s="35">
        <f>C13+E13+G13+I13+K13</f>
        <v>0</v>
      </c>
      <c r="N13" s="10"/>
      <c r="O13" s="10"/>
      <c r="P13" s="10"/>
      <c r="Q13" s="10"/>
      <c r="R13" s="10"/>
      <c r="S13" s="10"/>
    </row>
    <row r="14" spans="1:117">
      <c r="A14" s="19" t="s">
        <v>26</v>
      </c>
      <c r="B14" s="15"/>
      <c r="C14" s="22"/>
      <c r="D14" s="15"/>
      <c r="E14" s="22"/>
      <c r="F14" s="15"/>
      <c r="G14" s="22"/>
      <c r="H14" s="15"/>
      <c r="I14" s="22"/>
      <c r="J14" s="15"/>
      <c r="K14" s="22"/>
      <c r="L14" s="35">
        <f>C14+E14+G14+I14+K14</f>
        <v>0</v>
      </c>
      <c r="N14" s="10"/>
      <c r="O14" s="10"/>
      <c r="P14" s="10"/>
      <c r="Q14" s="10"/>
      <c r="R14" s="10"/>
      <c r="S14" s="10"/>
    </row>
    <row r="15" spans="1:117">
      <c r="N15" s="10"/>
      <c r="O15" s="10"/>
      <c r="P15" s="10"/>
      <c r="Q15" s="10"/>
      <c r="R15" s="10"/>
      <c r="S15" s="10"/>
    </row>
    <row r="16" spans="1:117">
      <c r="A16" s="25" t="s">
        <v>19</v>
      </c>
      <c r="B16" s="15"/>
      <c r="C16" s="22"/>
      <c r="D16" s="15"/>
      <c r="E16" s="22"/>
      <c r="F16" s="15"/>
      <c r="G16" s="22"/>
      <c r="H16" s="15"/>
      <c r="I16" s="22"/>
      <c r="J16" s="15"/>
      <c r="K16" s="22"/>
      <c r="L16" s="35">
        <f>C16+E16+G16+I16+K16</f>
        <v>0</v>
      </c>
      <c r="N16" s="10"/>
      <c r="O16" s="10"/>
      <c r="P16" s="10"/>
      <c r="Q16" s="10"/>
      <c r="R16" s="10"/>
      <c r="S16" s="10"/>
    </row>
    <row r="17" spans="1:19">
      <c r="A17" s="20" t="s">
        <v>23</v>
      </c>
      <c r="B17" s="15"/>
      <c r="C17" s="22"/>
      <c r="D17" s="15"/>
      <c r="E17" s="22"/>
      <c r="F17" s="15"/>
      <c r="G17" s="22"/>
      <c r="H17" s="15"/>
      <c r="I17" s="22"/>
      <c r="J17" s="15"/>
      <c r="K17" s="22"/>
      <c r="L17" s="35">
        <f t="shared" ref="L17:L23" si="0">C17+E17+G17+I17+K17</f>
        <v>0</v>
      </c>
      <c r="N17" s="10"/>
      <c r="O17" s="10"/>
      <c r="P17" s="10"/>
      <c r="Q17" s="10"/>
      <c r="R17" s="10"/>
      <c r="S17" s="10"/>
    </row>
    <row r="18" spans="1:19">
      <c r="A18" s="20" t="s">
        <v>21</v>
      </c>
      <c r="B18" s="38" t="s">
        <v>60</v>
      </c>
      <c r="C18" s="22">
        <f>15</f>
        <v>15</v>
      </c>
      <c r="D18" s="15"/>
      <c r="E18" s="22"/>
      <c r="F18" s="15"/>
      <c r="G18" s="22"/>
      <c r="H18" s="15"/>
      <c r="I18" s="22"/>
      <c r="J18" s="15"/>
      <c r="K18" s="22"/>
      <c r="L18" s="35">
        <f t="shared" si="0"/>
        <v>15</v>
      </c>
      <c r="N18" s="10"/>
      <c r="O18" s="10"/>
      <c r="P18" s="10"/>
      <c r="Q18" s="10"/>
      <c r="R18" s="10"/>
      <c r="S18" s="10"/>
    </row>
    <row r="19" spans="1:19">
      <c r="A19" s="20" t="s">
        <v>36</v>
      </c>
      <c r="B19" s="41" t="s">
        <v>64</v>
      </c>
      <c r="C19" s="22">
        <f>20</f>
        <v>20</v>
      </c>
      <c r="D19" s="22"/>
      <c r="E19" s="22"/>
      <c r="F19" s="41" t="s">
        <v>68</v>
      </c>
      <c r="G19" s="22">
        <f>10</f>
        <v>10</v>
      </c>
      <c r="H19" s="41" t="s">
        <v>64</v>
      </c>
      <c r="I19" s="22">
        <f>20</f>
        <v>20</v>
      </c>
      <c r="J19" s="15"/>
      <c r="K19" s="22"/>
      <c r="L19" s="35">
        <f t="shared" si="0"/>
        <v>50</v>
      </c>
      <c r="N19" s="10"/>
      <c r="O19" s="10"/>
      <c r="P19" s="10"/>
      <c r="Q19" s="10"/>
      <c r="R19" s="10"/>
      <c r="S19" s="10"/>
    </row>
    <row r="20" spans="1:19">
      <c r="A20" s="20" t="s">
        <v>22</v>
      </c>
      <c r="B20" s="15"/>
      <c r="C20" s="22"/>
      <c r="D20" s="15"/>
      <c r="E20" s="22"/>
      <c r="F20" s="15"/>
      <c r="G20" s="22"/>
      <c r="H20" s="15"/>
      <c r="I20" s="22"/>
      <c r="J20" s="15"/>
      <c r="K20" s="22"/>
      <c r="L20" s="35">
        <f t="shared" si="0"/>
        <v>0</v>
      </c>
      <c r="N20" s="10"/>
      <c r="O20" s="10"/>
      <c r="P20" s="10"/>
      <c r="Q20" s="10"/>
      <c r="R20" s="10"/>
      <c r="S20" s="10"/>
    </row>
    <row r="21" spans="1:19">
      <c r="A21" s="20" t="s">
        <v>29</v>
      </c>
      <c r="B21" s="15"/>
      <c r="C21" s="22"/>
      <c r="D21" s="15"/>
      <c r="E21" s="22"/>
      <c r="F21" s="15"/>
      <c r="G21" s="22"/>
      <c r="H21" s="15"/>
      <c r="I21" s="22"/>
      <c r="J21" s="15"/>
      <c r="K21" s="22"/>
      <c r="L21" s="35">
        <f t="shared" si="0"/>
        <v>0</v>
      </c>
      <c r="N21" s="10"/>
      <c r="O21" s="10"/>
      <c r="P21" s="10"/>
      <c r="Q21" s="10"/>
      <c r="R21" s="10"/>
      <c r="S21" s="10"/>
    </row>
    <row r="22" spans="1:19">
      <c r="A22" s="20" t="s">
        <v>30</v>
      </c>
      <c r="B22" s="15"/>
      <c r="C22" s="22"/>
      <c r="D22" s="15"/>
      <c r="E22" s="22"/>
      <c r="F22" s="15"/>
      <c r="G22" s="22"/>
      <c r="H22" s="15"/>
      <c r="I22" s="22"/>
      <c r="J22" s="15"/>
      <c r="K22" s="22"/>
      <c r="L22" s="35">
        <f t="shared" si="0"/>
        <v>0</v>
      </c>
      <c r="N22" s="10"/>
      <c r="O22" s="10"/>
      <c r="P22" s="10"/>
      <c r="Q22" s="10"/>
      <c r="R22" s="10"/>
      <c r="S22" s="10"/>
    </row>
    <row r="23" spans="1:19">
      <c r="A23" s="21" t="s">
        <v>27</v>
      </c>
      <c r="C23" s="40">
        <f>SUM(C4:C22)</f>
        <v>65</v>
      </c>
      <c r="D23" s="40"/>
      <c r="E23" s="40">
        <f>SUM(E4:E22)</f>
        <v>13</v>
      </c>
      <c r="F23" s="40"/>
      <c r="G23" s="40">
        <f>SUM(G4:G22)</f>
        <v>51</v>
      </c>
      <c r="H23" s="40"/>
      <c r="I23" s="40">
        <f>SUM(I4:I22)</f>
        <v>46</v>
      </c>
      <c r="J23" s="40"/>
      <c r="K23" s="40">
        <f>SUM(K4:K22)</f>
        <v>8</v>
      </c>
      <c r="L23" s="35">
        <f t="shared" si="0"/>
        <v>183</v>
      </c>
    </row>
    <row r="27" spans="1:19">
      <c r="B27" s="11" t="s">
        <v>31</v>
      </c>
      <c r="D27" s="11" t="s">
        <v>32</v>
      </c>
      <c r="F27" s="11" t="s">
        <v>33</v>
      </c>
      <c r="H27" s="11" t="s">
        <v>33</v>
      </c>
      <c r="J27" s="11" t="s">
        <v>34</v>
      </c>
      <c r="L27" s="33" t="s">
        <v>27</v>
      </c>
    </row>
    <row r="28" spans="1:19" s="30" customFormat="1">
      <c r="A28" s="2"/>
      <c r="B28" s="2"/>
      <c r="C28" s="11"/>
      <c r="D28" s="2"/>
      <c r="E28" s="11"/>
      <c r="F28" s="2"/>
      <c r="G28" s="11"/>
      <c r="H28" s="2"/>
      <c r="I28" s="11"/>
      <c r="J28" s="2"/>
      <c r="K28" s="11"/>
      <c r="L28" s="33"/>
      <c r="M28" s="26"/>
      <c r="N28" s="7"/>
      <c r="O28" s="7"/>
      <c r="P28" s="7"/>
      <c r="Q28" s="7"/>
      <c r="R28" s="7"/>
      <c r="S28" s="7"/>
    </row>
    <row r="29" spans="1:19" s="30" customFormat="1" ht="47.25">
      <c r="A29" s="24" t="s">
        <v>28</v>
      </c>
      <c r="B29" s="13"/>
      <c r="C29" s="11"/>
      <c r="D29" s="13"/>
      <c r="E29" s="11"/>
      <c r="F29" s="13"/>
      <c r="G29" s="11"/>
      <c r="H29" s="13"/>
      <c r="I29" s="11"/>
      <c r="J29" s="13"/>
      <c r="K29" s="11"/>
      <c r="L29" s="34"/>
      <c r="M29" s="26"/>
      <c r="N29" s="7"/>
      <c r="O29" s="7"/>
      <c r="P29" s="7"/>
      <c r="Q29" s="7"/>
      <c r="R29" s="7"/>
      <c r="S29" s="7"/>
    </row>
    <row r="30" spans="1:19" s="30" customFormat="1">
      <c r="A30" s="14" t="s">
        <v>17</v>
      </c>
      <c r="B30" s="15"/>
      <c r="C30" s="22"/>
      <c r="D30" s="15"/>
      <c r="E30" s="22"/>
      <c r="F30" s="15"/>
      <c r="G30" s="22"/>
      <c r="H30" s="15"/>
      <c r="I30" s="22"/>
      <c r="J30" s="15"/>
      <c r="K30" s="22"/>
      <c r="L30" s="35">
        <f>C30+E30+G30+I30+K30</f>
        <v>0</v>
      </c>
      <c r="M30" s="26"/>
      <c r="N30" s="7"/>
      <c r="O30" s="7"/>
      <c r="P30" s="7"/>
      <c r="Q30" s="7"/>
      <c r="R30" s="7"/>
      <c r="S30" s="7"/>
    </row>
    <row r="31" spans="1:19" s="30" customFormat="1">
      <c r="A31" s="16" t="s">
        <v>18</v>
      </c>
      <c r="B31" s="15"/>
      <c r="C31" s="22"/>
      <c r="D31" s="28"/>
      <c r="E31" s="22"/>
      <c r="F31" s="23"/>
      <c r="G31" s="22"/>
      <c r="H31" s="23"/>
      <c r="I31" s="22"/>
      <c r="J31" s="23"/>
      <c r="K31" s="22"/>
      <c r="L31" s="35">
        <f>C31+E31+G31+I31+K31</f>
        <v>0</v>
      </c>
      <c r="M31" s="26"/>
      <c r="N31" s="7"/>
      <c r="O31" s="7"/>
      <c r="P31" s="7"/>
      <c r="Q31" s="7"/>
      <c r="R31" s="7"/>
      <c r="S31" s="7"/>
    </row>
    <row r="32" spans="1:19" s="30" customFormat="1">
      <c r="A32" s="13"/>
      <c r="B32" s="13"/>
      <c r="C32" s="11"/>
      <c r="D32" s="13"/>
      <c r="E32" s="11"/>
      <c r="F32" s="13"/>
      <c r="G32" s="11"/>
      <c r="H32" s="13"/>
      <c r="I32" s="11"/>
      <c r="J32" s="13"/>
      <c r="K32" s="11"/>
      <c r="L32" s="34"/>
      <c r="M32" s="26"/>
      <c r="N32" s="7"/>
      <c r="O32" s="7"/>
      <c r="P32" s="7"/>
      <c r="Q32" s="7"/>
      <c r="R32" s="7"/>
      <c r="S32" s="7"/>
    </row>
    <row r="33" spans="1:19" s="30" customFormat="1" ht="47.25">
      <c r="A33" s="24" t="s">
        <v>25</v>
      </c>
      <c r="B33" s="13"/>
      <c r="C33" s="11"/>
      <c r="D33" s="13"/>
      <c r="E33" s="11"/>
      <c r="F33" s="13"/>
      <c r="G33" s="11"/>
      <c r="H33" s="13"/>
      <c r="I33" s="11"/>
      <c r="J33" s="13"/>
      <c r="K33" s="11"/>
      <c r="L33" s="34"/>
      <c r="M33" s="26"/>
      <c r="N33" s="7"/>
      <c r="O33" s="7"/>
      <c r="P33" s="7"/>
      <c r="Q33" s="7"/>
      <c r="R33" s="7"/>
      <c r="S33" s="7"/>
    </row>
    <row r="34" spans="1:19" s="30" customFormat="1">
      <c r="A34" s="16" t="s">
        <v>17</v>
      </c>
      <c r="B34" s="15"/>
      <c r="C34" s="22"/>
      <c r="D34" s="15"/>
      <c r="E34" s="22"/>
      <c r="F34" s="15"/>
      <c r="G34" s="22"/>
      <c r="H34" s="15"/>
      <c r="I34" s="22"/>
      <c r="J34" s="15"/>
      <c r="K34" s="22"/>
      <c r="L34" s="35">
        <f>C34+E34+G34+I34+K34</f>
        <v>0</v>
      </c>
      <c r="M34" s="26"/>
      <c r="N34" s="7"/>
      <c r="O34" s="7"/>
      <c r="P34" s="7"/>
      <c r="Q34" s="7"/>
      <c r="R34" s="7"/>
      <c r="S34" s="7"/>
    </row>
    <row r="35" spans="1:19" s="30" customFormat="1">
      <c r="A35" s="16" t="s">
        <v>18</v>
      </c>
      <c r="B35" s="15"/>
      <c r="C35" s="22"/>
      <c r="D35" s="23"/>
      <c r="E35" s="22"/>
      <c r="F35" s="15"/>
      <c r="G35" s="22"/>
      <c r="H35" s="15"/>
      <c r="I35" s="22"/>
      <c r="J35" s="15"/>
      <c r="K35" s="22"/>
      <c r="L35" s="35">
        <f>C35+E35+G35+I35+K35</f>
        <v>0</v>
      </c>
      <c r="M35" s="26"/>
      <c r="N35" s="7"/>
      <c r="O35" s="7"/>
      <c r="P35" s="7"/>
      <c r="Q35" s="7"/>
      <c r="R35" s="7"/>
      <c r="S35" s="7"/>
    </row>
    <row r="36" spans="1:19" s="30" customFormat="1">
      <c r="A36" s="13"/>
      <c r="B36" s="13"/>
      <c r="C36" s="11"/>
      <c r="D36" s="13"/>
      <c r="E36" s="11"/>
      <c r="F36" s="13"/>
      <c r="G36" s="11"/>
      <c r="H36" s="13"/>
      <c r="I36" s="11"/>
      <c r="J36" s="13"/>
      <c r="K36" s="11"/>
      <c r="L36" s="34"/>
      <c r="M36" s="26"/>
      <c r="N36" s="7"/>
      <c r="O36" s="7"/>
      <c r="P36" s="7"/>
      <c r="Q36" s="7"/>
      <c r="R36" s="7"/>
      <c r="S36" s="7"/>
    </row>
    <row r="37" spans="1:19" s="30" customFormat="1" ht="31.5">
      <c r="A37" s="24" t="s">
        <v>20</v>
      </c>
      <c r="B37" s="17"/>
      <c r="C37" s="11"/>
      <c r="D37" s="17"/>
      <c r="E37" s="11"/>
      <c r="F37" s="17"/>
      <c r="G37" s="11"/>
      <c r="H37" s="17"/>
      <c r="I37" s="11"/>
      <c r="J37" s="17"/>
      <c r="K37" s="11"/>
      <c r="L37" s="34"/>
      <c r="M37" s="26"/>
      <c r="N37" s="7"/>
      <c r="O37" s="7"/>
      <c r="P37" s="7"/>
      <c r="Q37" s="7"/>
      <c r="R37" s="7"/>
      <c r="S37" s="7"/>
    </row>
    <row r="38" spans="1:19" s="30" customFormat="1">
      <c r="A38" s="16" t="s">
        <v>17</v>
      </c>
      <c r="B38" s="18"/>
      <c r="C38" s="22"/>
      <c r="D38" s="18"/>
      <c r="E38" s="22"/>
      <c r="F38" s="28"/>
      <c r="G38" s="22"/>
      <c r="H38" s="18"/>
      <c r="I38" s="22"/>
      <c r="J38" s="18"/>
      <c r="K38" s="22"/>
      <c r="L38" s="35">
        <f>C38+E38+G38+I38+K38</f>
        <v>0</v>
      </c>
      <c r="M38" s="26"/>
      <c r="N38" s="7"/>
      <c r="O38" s="7"/>
      <c r="P38" s="7"/>
      <c r="Q38" s="7"/>
      <c r="R38" s="7"/>
      <c r="S38" s="7"/>
    </row>
    <row r="39" spans="1:19" s="30" customFormat="1">
      <c r="A39" s="16" t="s">
        <v>18</v>
      </c>
      <c r="B39" s="15"/>
      <c r="C39" s="22"/>
      <c r="D39" s="15"/>
      <c r="E39" s="22"/>
      <c r="F39" s="27"/>
      <c r="G39" s="22"/>
      <c r="H39" s="28"/>
      <c r="I39" s="22"/>
      <c r="J39" s="28"/>
      <c r="K39" s="22"/>
      <c r="L39" s="35">
        <f>C39+E39+G39+I39+K39</f>
        <v>0</v>
      </c>
      <c r="M39" s="26"/>
      <c r="N39" s="7"/>
      <c r="O39" s="7"/>
      <c r="P39" s="7"/>
      <c r="Q39" s="7"/>
      <c r="R39" s="7"/>
      <c r="S39" s="7"/>
    </row>
    <row r="40" spans="1:19" s="30" customFormat="1">
      <c r="A40" s="19" t="s">
        <v>26</v>
      </c>
      <c r="B40" s="15"/>
      <c r="C40" s="22"/>
      <c r="D40" s="15"/>
      <c r="E40" s="22"/>
      <c r="F40" s="15"/>
      <c r="G40" s="22"/>
      <c r="H40" s="15"/>
      <c r="I40" s="22"/>
      <c r="J40" s="15"/>
      <c r="K40" s="22"/>
      <c r="L40" s="35">
        <f>C40+E40+G40+I40+K40</f>
        <v>0</v>
      </c>
      <c r="M40" s="26"/>
      <c r="N40" s="7"/>
      <c r="O40" s="7"/>
      <c r="P40" s="7"/>
      <c r="Q40" s="7"/>
      <c r="R40" s="7"/>
      <c r="S40" s="7"/>
    </row>
    <row r="41" spans="1:19" s="30" customFormat="1">
      <c r="A41" s="2"/>
      <c r="B41" s="2"/>
      <c r="C41" s="11"/>
      <c r="D41" s="2"/>
      <c r="E41" s="11"/>
      <c r="F41" s="2"/>
      <c r="G41" s="11"/>
      <c r="H41" s="2"/>
      <c r="I41" s="11"/>
      <c r="J41" s="2"/>
      <c r="K41" s="11"/>
      <c r="L41" s="33"/>
      <c r="M41" s="26"/>
      <c r="N41" s="7"/>
      <c r="O41" s="7"/>
      <c r="P41" s="7"/>
      <c r="Q41" s="7"/>
      <c r="R41" s="7"/>
      <c r="S41" s="7"/>
    </row>
    <row r="42" spans="1:19" s="30" customFormat="1">
      <c r="A42" s="25" t="s">
        <v>19</v>
      </c>
      <c r="B42" s="15"/>
      <c r="C42" s="22"/>
      <c r="D42" s="15"/>
      <c r="E42" s="22"/>
      <c r="F42" s="15"/>
      <c r="G42" s="22"/>
      <c r="H42" s="15"/>
      <c r="I42" s="22"/>
      <c r="J42" s="15"/>
      <c r="K42" s="22"/>
      <c r="L42" s="35">
        <f>C42+E42+G42+I42+K42</f>
        <v>0</v>
      </c>
      <c r="M42" s="26"/>
      <c r="N42" s="7"/>
      <c r="O42" s="7"/>
      <c r="P42" s="7"/>
      <c r="Q42" s="7"/>
      <c r="R42" s="7"/>
      <c r="S42" s="7"/>
    </row>
    <row r="43" spans="1:19" s="30" customFormat="1">
      <c r="A43" s="20" t="s">
        <v>23</v>
      </c>
      <c r="B43" s="15"/>
      <c r="C43" s="22"/>
      <c r="D43" s="15"/>
      <c r="E43" s="22"/>
      <c r="F43" s="15"/>
      <c r="G43" s="22"/>
      <c r="H43" s="15"/>
      <c r="I43" s="22"/>
      <c r="J43" s="15"/>
      <c r="K43" s="22"/>
      <c r="L43" s="35">
        <f t="shared" ref="L43:L49" si="1">C43+E43+G43+I43+K43</f>
        <v>0</v>
      </c>
      <c r="M43" s="26"/>
      <c r="N43" s="7"/>
      <c r="O43" s="7"/>
      <c r="P43" s="7"/>
      <c r="Q43" s="7"/>
      <c r="R43" s="7"/>
      <c r="S43" s="7"/>
    </row>
    <row r="44" spans="1:19" s="30" customFormat="1">
      <c r="A44" s="20" t="s">
        <v>21</v>
      </c>
      <c r="B44" s="15"/>
      <c r="C44" s="22"/>
      <c r="D44" s="15"/>
      <c r="E44" s="22"/>
      <c r="F44" s="15"/>
      <c r="G44" s="22"/>
      <c r="H44" s="15"/>
      <c r="I44" s="22"/>
      <c r="J44" s="15"/>
      <c r="K44" s="22"/>
      <c r="L44" s="35">
        <f t="shared" si="1"/>
        <v>0</v>
      </c>
      <c r="M44" s="26"/>
      <c r="N44" s="7"/>
      <c r="O44" s="7"/>
      <c r="P44" s="7"/>
      <c r="Q44" s="7"/>
      <c r="R44" s="7"/>
      <c r="S44" s="7"/>
    </row>
    <row r="45" spans="1:19" s="30" customFormat="1">
      <c r="A45" s="20" t="s">
        <v>36</v>
      </c>
      <c r="B45" s="22"/>
      <c r="C45" s="22"/>
      <c r="D45" s="22"/>
      <c r="E45" s="22"/>
      <c r="F45" s="22"/>
      <c r="G45" s="22"/>
      <c r="H45" s="15"/>
      <c r="I45" s="22"/>
      <c r="J45" s="15"/>
      <c r="K45" s="22"/>
      <c r="L45" s="35">
        <f t="shared" si="1"/>
        <v>0</v>
      </c>
      <c r="M45" s="26"/>
      <c r="N45" s="7"/>
      <c r="O45" s="7"/>
      <c r="P45" s="7"/>
      <c r="Q45" s="7"/>
      <c r="R45" s="7"/>
      <c r="S45" s="7"/>
    </row>
    <row r="46" spans="1:19" s="30" customFormat="1">
      <c r="A46" s="20" t="s">
        <v>22</v>
      </c>
      <c r="B46" s="22"/>
      <c r="C46" s="22"/>
      <c r="D46" s="22"/>
      <c r="E46" s="22"/>
      <c r="F46" s="22"/>
      <c r="G46" s="22"/>
      <c r="H46" s="15"/>
      <c r="I46" s="22"/>
      <c r="J46" s="15"/>
      <c r="K46" s="22"/>
      <c r="L46" s="35">
        <f t="shared" si="1"/>
        <v>0</v>
      </c>
      <c r="M46" s="26"/>
      <c r="N46" s="7"/>
      <c r="O46" s="7"/>
      <c r="P46" s="7"/>
      <c r="Q46" s="7"/>
      <c r="R46" s="7"/>
      <c r="S46" s="7"/>
    </row>
    <row r="47" spans="1:19" s="30" customFormat="1">
      <c r="A47" s="20" t="s">
        <v>24</v>
      </c>
      <c r="B47" s="15"/>
      <c r="C47" s="22"/>
      <c r="D47" s="15"/>
      <c r="E47" s="22"/>
      <c r="F47" s="15"/>
      <c r="G47" s="22"/>
      <c r="H47" s="15"/>
      <c r="I47" s="22"/>
      <c r="J47" s="15"/>
      <c r="K47" s="22"/>
      <c r="L47" s="35">
        <f t="shared" si="1"/>
        <v>0</v>
      </c>
      <c r="M47" s="26"/>
      <c r="N47" s="7"/>
      <c r="O47" s="7"/>
      <c r="P47" s="7"/>
      <c r="Q47" s="7"/>
      <c r="R47" s="7"/>
      <c r="S47" s="7"/>
    </row>
    <row r="48" spans="1:19" s="30" customFormat="1">
      <c r="A48" s="20" t="s">
        <v>29</v>
      </c>
      <c r="B48" s="15"/>
      <c r="C48" s="22"/>
      <c r="D48" s="15"/>
      <c r="E48" s="22"/>
      <c r="F48" s="15"/>
      <c r="G48" s="22"/>
      <c r="H48" s="15"/>
      <c r="I48" s="22"/>
      <c r="J48" s="15"/>
      <c r="K48" s="22"/>
      <c r="L48" s="35">
        <f t="shared" si="1"/>
        <v>0</v>
      </c>
      <c r="M48" s="26"/>
      <c r="N48" s="7"/>
      <c r="O48" s="7"/>
      <c r="P48" s="7"/>
      <c r="Q48" s="7"/>
      <c r="R48" s="7"/>
      <c r="S48" s="7"/>
    </row>
    <row r="49" spans="1:19" s="30" customFormat="1">
      <c r="A49" s="20" t="s">
        <v>30</v>
      </c>
      <c r="B49" s="15"/>
      <c r="C49" s="22"/>
      <c r="D49" s="15"/>
      <c r="E49" s="22"/>
      <c r="F49" s="15"/>
      <c r="G49" s="22"/>
      <c r="H49" s="15"/>
      <c r="I49" s="22"/>
      <c r="J49" s="15"/>
      <c r="K49" s="22"/>
      <c r="L49" s="35">
        <f t="shared" si="1"/>
        <v>0</v>
      </c>
      <c r="M49" s="26"/>
      <c r="N49" s="7"/>
      <c r="O49" s="7"/>
      <c r="P49" s="7"/>
      <c r="Q49" s="7"/>
      <c r="R49" s="7"/>
      <c r="S49" s="7"/>
    </row>
    <row r="50" spans="1:19" s="30" customFormat="1">
      <c r="A50" s="21" t="s">
        <v>27</v>
      </c>
      <c r="B50" s="2"/>
      <c r="C50" s="40">
        <f>SUM(C30:C47)</f>
        <v>0</v>
      </c>
      <c r="D50" s="2"/>
      <c r="E50" s="40">
        <f>SUM(E30:E47)</f>
        <v>0</v>
      </c>
      <c r="F50" s="2"/>
      <c r="G50" s="40">
        <f>SUM(G30:G47)</f>
        <v>0</v>
      </c>
      <c r="H50" s="2"/>
      <c r="I50" s="40">
        <f>SUM(I30:I47)</f>
        <v>0</v>
      </c>
      <c r="J50" s="2"/>
      <c r="K50" s="40">
        <f>SUM(K30:K47)</f>
        <v>0</v>
      </c>
      <c r="L50" s="35">
        <f>C50+E50+G50+I50+K50</f>
        <v>0</v>
      </c>
      <c r="M50" s="26"/>
      <c r="N50" s="7"/>
      <c r="O50" s="7"/>
      <c r="P50" s="7"/>
      <c r="Q50" s="7"/>
      <c r="R50" s="7"/>
      <c r="S50" s="7"/>
    </row>
    <row r="51" spans="1:19" s="30" customFormat="1">
      <c r="A51" s="2"/>
      <c r="B51" s="2"/>
      <c r="C51" s="11"/>
      <c r="D51" s="2"/>
      <c r="E51" s="11"/>
      <c r="F51" s="2"/>
      <c r="G51" s="11"/>
      <c r="H51" s="2"/>
      <c r="I51" s="11"/>
      <c r="J51" s="2"/>
      <c r="K51" s="11"/>
      <c r="L51" s="33"/>
      <c r="M51" s="26"/>
      <c r="N51" s="7"/>
      <c r="O51" s="7"/>
      <c r="P51" s="7"/>
      <c r="Q51" s="7"/>
      <c r="R51" s="7"/>
      <c r="S51" s="7"/>
    </row>
    <row r="52" spans="1:19" s="30" customFormat="1">
      <c r="A52" s="2"/>
      <c r="B52" s="2"/>
      <c r="C52" s="11"/>
      <c r="D52" s="2"/>
      <c r="E52" s="11"/>
      <c r="F52" s="2"/>
      <c r="G52" s="11"/>
      <c r="H52" s="2"/>
      <c r="I52" s="11"/>
      <c r="J52" s="2"/>
      <c r="K52" s="11"/>
      <c r="L52" s="33"/>
      <c r="M52" s="26"/>
      <c r="N52" s="7"/>
      <c r="O52" s="7"/>
      <c r="P52" s="7"/>
      <c r="Q52" s="7"/>
      <c r="R52" s="7"/>
      <c r="S52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Y50"/>
  <sheetViews>
    <sheetView topLeftCell="A7" zoomScale="90" zoomScaleNormal="90" workbookViewId="0">
      <selection activeCell="H13" sqref="H13"/>
    </sheetView>
  </sheetViews>
  <sheetFormatPr defaultRowHeight="15.75"/>
  <cols>
    <col min="1" max="1" width="27.5703125" style="2" customWidth="1"/>
    <col min="2" max="2" width="15.42578125" style="2" customWidth="1"/>
    <col min="3" max="3" width="6.5703125" style="11" customWidth="1"/>
    <col min="4" max="4" width="15.42578125" style="2" customWidth="1"/>
    <col min="5" max="5" width="6.5703125" style="11" customWidth="1"/>
    <col min="6" max="6" width="15.42578125" style="2" customWidth="1"/>
    <col min="7" max="7" width="6.5703125" style="11" customWidth="1"/>
    <col min="8" max="8" width="15.42578125" style="2" customWidth="1"/>
    <col min="9" max="9" width="6.5703125" style="11" customWidth="1"/>
    <col min="10" max="10" width="15.42578125" style="2" customWidth="1"/>
    <col min="11" max="11" width="6.5703125" style="11" customWidth="1"/>
    <col min="12" max="12" width="15.42578125" style="33" customWidth="1"/>
  </cols>
  <sheetData>
    <row r="1" spans="1:103">
      <c r="B1" s="11" t="s">
        <v>37</v>
      </c>
      <c r="D1" s="11" t="s">
        <v>38</v>
      </c>
      <c r="F1" s="11" t="s">
        <v>39</v>
      </c>
      <c r="H1" s="11" t="s">
        <v>40</v>
      </c>
      <c r="J1" s="11" t="s">
        <v>41</v>
      </c>
      <c r="L1" s="33" t="s">
        <v>27</v>
      </c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</row>
    <row r="3" spans="1:103" ht="47.25">
      <c r="A3" s="24" t="s">
        <v>28</v>
      </c>
      <c r="B3" s="13"/>
      <c r="D3" s="13"/>
      <c r="F3" s="13"/>
      <c r="H3" s="13"/>
      <c r="J3" s="13"/>
      <c r="L3" s="34"/>
    </row>
    <row r="4" spans="1:103">
      <c r="A4" s="14" t="s">
        <v>17</v>
      </c>
      <c r="B4" s="15"/>
      <c r="C4" s="22"/>
      <c r="D4" s="32"/>
      <c r="E4" s="22"/>
      <c r="F4" s="15"/>
      <c r="G4" s="22"/>
      <c r="H4" s="15"/>
      <c r="I4" s="22"/>
      <c r="J4" s="15"/>
      <c r="K4" s="22"/>
      <c r="L4" s="35">
        <f>C4+E4+G4+I4+K4</f>
        <v>0</v>
      </c>
    </row>
    <row r="5" spans="1:103" ht="76.5">
      <c r="A5" s="16" t="s">
        <v>18</v>
      </c>
      <c r="B5" s="32"/>
      <c r="C5" s="22"/>
      <c r="D5" s="28"/>
      <c r="E5" s="22"/>
      <c r="F5" s="38" t="s">
        <v>132</v>
      </c>
      <c r="G5" s="22">
        <f>5+3+5+2</f>
        <v>15</v>
      </c>
      <c r="H5" s="23"/>
      <c r="I5" s="22"/>
      <c r="J5" s="23"/>
      <c r="K5" s="22"/>
      <c r="L5" s="35">
        <f>C5+E5+G5+I5+K5</f>
        <v>15</v>
      </c>
    </row>
    <row r="6" spans="1:103" ht="36.75" customHeight="1">
      <c r="A6" s="13"/>
      <c r="B6" s="13"/>
      <c r="D6" s="13"/>
      <c r="F6" s="13"/>
      <c r="H6" s="13"/>
      <c r="J6" s="13"/>
      <c r="L6" s="34"/>
    </row>
    <row r="7" spans="1:103" ht="47.25">
      <c r="A7" s="24" t="s">
        <v>25</v>
      </c>
      <c r="B7" s="13"/>
      <c r="D7" s="13"/>
      <c r="F7" s="13"/>
      <c r="H7" s="13"/>
      <c r="J7" s="13"/>
      <c r="L7" s="34"/>
    </row>
    <row r="8" spans="1:103" ht="25.5">
      <c r="A8" s="16" t="s">
        <v>17</v>
      </c>
      <c r="B8" s="15"/>
      <c r="C8" s="22"/>
      <c r="D8" s="15"/>
      <c r="E8" s="22"/>
      <c r="F8" s="38" t="s">
        <v>105</v>
      </c>
      <c r="G8" s="22">
        <f>15</f>
        <v>15</v>
      </c>
      <c r="H8" s="15"/>
      <c r="I8" s="22"/>
      <c r="J8" s="15"/>
      <c r="K8" s="22"/>
      <c r="L8" s="35">
        <f>C8+E8+G8+I8+K8</f>
        <v>15</v>
      </c>
    </row>
    <row r="9" spans="1:103" ht="51">
      <c r="A9" s="16" t="s">
        <v>18</v>
      </c>
      <c r="B9" s="15"/>
      <c r="C9" s="22"/>
      <c r="D9" s="37" t="s">
        <v>79</v>
      </c>
      <c r="E9" s="22">
        <f>5+3</f>
        <v>8</v>
      </c>
      <c r="F9" s="38" t="s">
        <v>113</v>
      </c>
      <c r="G9" s="22">
        <f>10+1+5+1+5+2</f>
        <v>24</v>
      </c>
      <c r="H9" s="38" t="s">
        <v>119</v>
      </c>
      <c r="I9" s="22">
        <f>5+4+15+1</f>
        <v>25</v>
      </c>
      <c r="J9" s="15"/>
      <c r="K9" s="22"/>
      <c r="L9" s="35">
        <f>C9+E9+G9+I9+K9</f>
        <v>57</v>
      </c>
    </row>
    <row r="10" spans="1:103">
      <c r="A10" s="13"/>
      <c r="B10" s="13"/>
      <c r="D10" s="13"/>
      <c r="F10" s="13"/>
      <c r="H10" s="13"/>
      <c r="J10" s="13"/>
      <c r="L10" s="34"/>
    </row>
    <row r="11" spans="1:103" ht="31.5">
      <c r="A11" s="24" t="s">
        <v>20</v>
      </c>
      <c r="B11" s="17"/>
      <c r="D11" s="17"/>
      <c r="F11" s="17"/>
      <c r="H11" s="17"/>
      <c r="J11" s="17"/>
      <c r="L11" s="34"/>
    </row>
    <row r="12" spans="1:103" ht="63.75">
      <c r="A12" s="16" t="s">
        <v>17</v>
      </c>
      <c r="B12" s="42" t="s">
        <v>59</v>
      </c>
      <c r="C12" s="22">
        <f>5+2</f>
        <v>7</v>
      </c>
      <c r="D12" s="18"/>
      <c r="E12" s="22"/>
      <c r="F12" s="38" t="s">
        <v>87</v>
      </c>
      <c r="G12" s="22">
        <f>5+19</f>
        <v>24</v>
      </c>
      <c r="H12" s="38" t="s">
        <v>135</v>
      </c>
      <c r="I12" s="22">
        <f>5+1+15+2</f>
        <v>23</v>
      </c>
      <c r="J12" s="18"/>
      <c r="K12" s="22"/>
      <c r="L12" s="35">
        <f>C12+E12+G12+I12+K12</f>
        <v>54</v>
      </c>
    </row>
    <row r="13" spans="1:103" ht="51">
      <c r="A13" s="16" t="s">
        <v>18</v>
      </c>
      <c r="B13" s="38" t="s">
        <v>85</v>
      </c>
      <c r="C13" s="22">
        <f>10+3</f>
        <v>13</v>
      </c>
      <c r="D13" s="42" t="s">
        <v>75</v>
      </c>
      <c r="E13" s="22">
        <f>5+1</f>
        <v>6</v>
      </c>
      <c r="F13" s="27"/>
      <c r="G13" s="22"/>
      <c r="H13" s="28"/>
      <c r="I13" s="22"/>
      <c r="J13" s="28"/>
      <c r="K13" s="22"/>
      <c r="L13" s="35">
        <f>C13+E13+G13+I13+K13</f>
        <v>19</v>
      </c>
    </row>
    <row r="14" spans="1:103">
      <c r="A14" s="19" t="s">
        <v>26</v>
      </c>
      <c r="B14" s="15"/>
      <c r="C14" s="22"/>
      <c r="D14" s="15"/>
      <c r="E14" s="22"/>
      <c r="F14" s="15"/>
      <c r="G14" s="22"/>
      <c r="H14" s="15"/>
      <c r="I14" s="22"/>
      <c r="J14" s="15"/>
      <c r="K14" s="22"/>
      <c r="L14" s="35">
        <f>C14+E14+G14+I14+K14</f>
        <v>0</v>
      </c>
    </row>
    <row r="16" spans="1:103">
      <c r="A16" s="25" t="s">
        <v>19</v>
      </c>
      <c r="B16" s="15"/>
      <c r="C16" s="22"/>
      <c r="D16" s="15"/>
      <c r="E16" s="22"/>
      <c r="F16" s="15"/>
      <c r="G16" s="22"/>
      <c r="H16" s="15"/>
      <c r="I16" s="22"/>
      <c r="J16" s="15"/>
      <c r="K16" s="22"/>
      <c r="L16" s="35">
        <f>C16+E16+G16+I16+K16</f>
        <v>0</v>
      </c>
    </row>
    <row r="17" spans="1:12">
      <c r="A17" s="20" t="s">
        <v>23</v>
      </c>
      <c r="B17" s="15"/>
      <c r="C17" s="22"/>
      <c r="D17" s="15"/>
      <c r="E17" s="22"/>
      <c r="F17" s="15"/>
      <c r="G17" s="22"/>
      <c r="H17" s="15"/>
      <c r="I17" s="22"/>
      <c r="J17" s="15"/>
      <c r="K17" s="22"/>
      <c r="L17" s="35">
        <f t="shared" ref="L17:L23" si="0">C17+E17+G17+I17+K17</f>
        <v>0</v>
      </c>
    </row>
    <row r="18" spans="1:12">
      <c r="A18" s="20" t="s">
        <v>21</v>
      </c>
      <c r="B18" s="38"/>
      <c r="C18" s="22"/>
      <c r="D18" s="15"/>
      <c r="E18" s="22"/>
      <c r="F18" s="41" t="s">
        <v>62</v>
      </c>
      <c r="G18" s="22">
        <f>5</f>
        <v>5</v>
      </c>
      <c r="H18" s="15"/>
      <c r="I18" s="22"/>
      <c r="J18" s="15"/>
      <c r="K18" s="22"/>
      <c r="L18" s="35">
        <f t="shared" si="0"/>
        <v>5</v>
      </c>
    </row>
    <row r="19" spans="1:12">
      <c r="A19" s="20" t="s">
        <v>36</v>
      </c>
      <c r="B19" s="41" t="s">
        <v>65</v>
      </c>
      <c r="C19" s="22">
        <f>35</f>
        <v>35</v>
      </c>
      <c r="D19" s="22"/>
      <c r="E19" s="22"/>
      <c r="F19" s="41" t="s">
        <v>69</v>
      </c>
      <c r="G19" s="22">
        <f>5</f>
        <v>5</v>
      </c>
      <c r="H19" s="41" t="s">
        <v>68</v>
      </c>
      <c r="I19" s="22">
        <f>10</f>
        <v>10</v>
      </c>
      <c r="J19" s="15"/>
      <c r="K19" s="22"/>
      <c r="L19" s="35">
        <f t="shared" si="0"/>
        <v>50</v>
      </c>
    </row>
    <row r="20" spans="1:12" ht="25.5">
      <c r="A20" s="20" t="s">
        <v>22</v>
      </c>
      <c r="B20" s="15"/>
      <c r="C20" s="22"/>
      <c r="D20" s="15"/>
      <c r="E20" s="22"/>
      <c r="F20" s="15"/>
      <c r="G20" s="22"/>
      <c r="H20" s="15"/>
      <c r="I20" s="22"/>
      <c r="J20" s="38" t="s">
        <v>138</v>
      </c>
      <c r="K20" s="22">
        <f>10</f>
        <v>10</v>
      </c>
      <c r="L20" s="35">
        <f t="shared" si="0"/>
        <v>10</v>
      </c>
    </row>
    <row r="21" spans="1:12">
      <c r="A21" s="20" t="s">
        <v>29</v>
      </c>
      <c r="B21" s="15"/>
      <c r="C21" s="22"/>
      <c r="D21" s="15"/>
      <c r="E21" s="22"/>
      <c r="F21" s="15"/>
      <c r="G21" s="22"/>
      <c r="H21" s="15"/>
      <c r="I21" s="22"/>
      <c r="J21" s="15"/>
      <c r="K21" s="22"/>
      <c r="L21" s="35">
        <f t="shared" si="0"/>
        <v>0</v>
      </c>
    </row>
    <row r="22" spans="1:12">
      <c r="A22" s="20" t="s">
        <v>30</v>
      </c>
      <c r="B22" s="15"/>
      <c r="C22" s="22"/>
      <c r="D22" s="15"/>
      <c r="E22" s="22"/>
      <c r="F22" s="15"/>
      <c r="G22" s="22"/>
      <c r="H22" s="15"/>
      <c r="I22" s="22"/>
      <c r="J22" s="15"/>
      <c r="K22" s="22"/>
      <c r="L22" s="35">
        <f t="shared" si="0"/>
        <v>0</v>
      </c>
    </row>
    <row r="23" spans="1:12">
      <c r="A23" s="21" t="s">
        <v>27</v>
      </c>
      <c r="C23" s="40">
        <f>SUM(C4:C22)</f>
        <v>55</v>
      </c>
      <c r="D23" s="40"/>
      <c r="E23" s="40">
        <f>SUM(E4:E22)</f>
        <v>14</v>
      </c>
      <c r="F23" s="40"/>
      <c r="G23" s="40">
        <f>SUM(G4:G22)</f>
        <v>88</v>
      </c>
      <c r="H23" s="40"/>
      <c r="I23" s="40">
        <f>SUM(I4:I22)</f>
        <v>58</v>
      </c>
      <c r="J23" s="40"/>
      <c r="K23" s="40">
        <f>SUM(K4:K22)</f>
        <v>10</v>
      </c>
      <c r="L23" s="35">
        <f t="shared" si="0"/>
        <v>225</v>
      </c>
    </row>
    <row r="27" spans="1:12">
      <c r="B27" s="11" t="s">
        <v>31</v>
      </c>
      <c r="D27" s="11" t="s">
        <v>32</v>
      </c>
      <c r="F27" s="11" t="s">
        <v>33</v>
      </c>
      <c r="H27" s="11" t="s">
        <v>33</v>
      </c>
      <c r="J27" s="11" t="s">
        <v>34</v>
      </c>
      <c r="L27" s="33" t="s">
        <v>27</v>
      </c>
    </row>
    <row r="29" spans="1:12" ht="47.25">
      <c r="A29" s="24" t="s">
        <v>28</v>
      </c>
      <c r="B29" s="13"/>
      <c r="D29" s="13"/>
      <c r="F29" s="13"/>
      <c r="H29" s="13"/>
      <c r="J29" s="13"/>
      <c r="L29" s="34"/>
    </row>
    <row r="30" spans="1:12">
      <c r="A30" s="14" t="s">
        <v>17</v>
      </c>
      <c r="B30" s="15"/>
      <c r="C30" s="22"/>
      <c r="D30" s="15"/>
      <c r="E30" s="22"/>
      <c r="F30" s="15"/>
      <c r="G30" s="22"/>
      <c r="H30" s="15"/>
      <c r="I30" s="22"/>
      <c r="J30" s="15"/>
      <c r="K30" s="22"/>
      <c r="L30" s="35">
        <f>C30+E30+G30+I30+K30</f>
        <v>0</v>
      </c>
    </row>
    <row r="31" spans="1:12">
      <c r="A31" s="16" t="s">
        <v>18</v>
      </c>
      <c r="B31" s="15"/>
      <c r="C31" s="22"/>
      <c r="D31" s="28"/>
      <c r="E31" s="22"/>
      <c r="F31" s="23"/>
      <c r="G31" s="22"/>
      <c r="H31" s="23"/>
      <c r="I31" s="22"/>
      <c r="J31" s="23"/>
      <c r="K31" s="22"/>
      <c r="L31" s="35">
        <f>C31+E31+G31+I31+K31</f>
        <v>0</v>
      </c>
    </row>
    <row r="32" spans="1:12">
      <c r="A32" s="13"/>
      <c r="B32" s="13"/>
      <c r="D32" s="13"/>
      <c r="F32" s="13"/>
      <c r="H32" s="13"/>
      <c r="J32" s="13"/>
      <c r="L32" s="34"/>
    </row>
    <row r="33" spans="1:12" ht="47.25">
      <c r="A33" s="24" t="s">
        <v>25</v>
      </c>
      <c r="B33" s="13"/>
      <c r="D33" s="13"/>
      <c r="F33" s="13"/>
      <c r="H33" s="13"/>
      <c r="J33" s="13"/>
      <c r="L33" s="34"/>
    </row>
    <row r="34" spans="1:12">
      <c r="A34" s="16" t="s">
        <v>17</v>
      </c>
      <c r="B34" s="15"/>
      <c r="C34" s="22"/>
      <c r="D34" s="15"/>
      <c r="E34" s="22"/>
      <c r="F34" s="15"/>
      <c r="G34" s="22"/>
      <c r="H34" s="15"/>
      <c r="I34" s="22"/>
      <c r="J34" s="15"/>
      <c r="K34" s="22"/>
      <c r="L34" s="35">
        <f>C34+E34+G34+I34+K34</f>
        <v>0</v>
      </c>
    </row>
    <row r="35" spans="1:12">
      <c r="A35" s="16" t="s">
        <v>18</v>
      </c>
      <c r="B35" s="15"/>
      <c r="C35" s="22"/>
      <c r="D35" s="23"/>
      <c r="E35" s="22"/>
      <c r="F35" s="15"/>
      <c r="G35" s="22"/>
      <c r="H35" s="15"/>
      <c r="I35" s="22"/>
      <c r="J35" s="15"/>
      <c r="K35" s="22"/>
      <c r="L35" s="35">
        <f>C35+E35+G35+I35+K35</f>
        <v>0</v>
      </c>
    </row>
    <row r="36" spans="1:12">
      <c r="A36" s="13"/>
      <c r="B36" s="13"/>
      <c r="D36" s="13"/>
      <c r="F36" s="13"/>
      <c r="H36" s="13"/>
      <c r="J36" s="13"/>
      <c r="L36" s="34"/>
    </row>
    <row r="37" spans="1:12" ht="31.5">
      <c r="A37" s="24" t="s">
        <v>20</v>
      </c>
      <c r="B37" s="17"/>
      <c r="D37" s="17"/>
      <c r="F37" s="17"/>
      <c r="H37" s="17"/>
      <c r="J37" s="17"/>
      <c r="L37" s="34"/>
    </row>
    <row r="38" spans="1:12">
      <c r="A38" s="16" t="s">
        <v>17</v>
      </c>
      <c r="B38" s="18"/>
      <c r="C38" s="22"/>
      <c r="D38" s="18"/>
      <c r="E38" s="22"/>
      <c r="F38" s="28"/>
      <c r="G38" s="22"/>
      <c r="H38" s="18"/>
      <c r="I38" s="22"/>
      <c r="J38" s="18"/>
      <c r="K38" s="22"/>
      <c r="L38" s="35">
        <f>C38+E38+G38+I38+K38</f>
        <v>0</v>
      </c>
    </row>
    <row r="39" spans="1:12">
      <c r="A39" s="16" t="s">
        <v>18</v>
      </c>
      <c r="B39" s="15"/>
      <c r="C39" s="22"/>
      <c r="D39" s="15"/>
      <c r="E39" s="22"/>
      <c r="F39" s="27"/>
      <c r="G39" s="22"/>
      <c r="H39" s="28"/>
      <c r="I39" s="22"/>
      <c r="J39" s="28"/>
      <c r="K39" s="22"/>
      <c r="L39" s="35">
        <f>C39+E39+G39+I39+K39</f>
        <v>0</v>
      </c>
    </row>
    <row r="40" spans="1:12">
      <c r="A40" s="19" t="s">
        <v>26</v>
      </c>
      <c r="B40" s="15"/>
      <c r="C40" s="22"/>
      <c r="D40" s="15"/>
      <c r="E40" s="22"/>
      <c r="F40" s="15"/>
      <c r="G40" s="22"/>
      <c r="H40" s="15"/>
      <c r="I40" s="22"/>
      <c r="J40" s="15"/>
      <c r="K40" s="22"/>
      <c r="L40" s="35">
        <f>C40+E40+G40+I40+K40</f>
        <v>0</v>
      </c>
    </row>
    <row r="42" spans="1:12">
      <c r="A42" s="25" t="s">
        <v>19</v>
      </c>
      <c r="B42" s="15"/>
      <c r="C42" s="22"/>
      <c r="D42" s="15"/>
      <c r="E42" s="22"/>
      <c r="F42" s="15"/>
      <c r="G42" s="22"/>
      <c r="H42" s="15"/>
      <c r="I42" s="22"/>
      <c r="J42" s="15"/>
      <c r="K42" s="22"/>
      <c r="L42" s="35">
        <f>C42+E42+G42+I42+K42</f>
        <v>0</v>
      </c>
    </row>
    <row r="43" spans="1:12">
      <c r="A43" s="20" t="s">
        <v>23</v>
      </c>
      <c r="B43" s="15"/>
      <c r="C43" s="22"/>
      <c r="D43" s="15"/>
      <c r="E43" s="22"/>
      <c r="F43" s="15"/>
      <c r="G43" s="22"/>
      <c r="H43" s="15"/>
      <c r="I43" s="22"/>
      <c r="J43" s="15"/>
      <c r="K43" s="22"/>
      <c r="L43" s="35">
        <f t="shared" ref="L43:L49" si="1">C43+E43+G43+I43+K43</f>
        <v>0</v>
      </c>
    </row>
    <row r="44" spans="1:12">
      <c r="A44" s="20" t="s">
        <v>21</v>
      </c>
      <c r="B44" s="15"/>
      <c r="C44" s="22"/>
      <c r="D44" s="15"/>
      <c r="E44" s="22"/>
      <c r="F44" s="15"/>
      <c r="G44" s="22"/>
      <c r="H44" s="15"/>
      <c r="I44" s="22"/>
      <c r="J44" s="15"/>
      <c r="K44" s="22"/>
      <c r="L44" s="35">
        <f t="shared" si="1"/>
        <v>0</v>
      </c>
    </row>
    <row r="45" spans="1:12">
      <c r="A45" s="20" t="s">
        <v>36</v>
      </c>
      <c r="B45" s="22"/>
      <c r="C45" s="22"/>
      <c r="D45" s="22"/>
      <c r="E45" s="22"/>
      <c r="F45" s="22"/>
      <c r="G45" s="22"/>
      <c r="H45" s="15"/>
      <c r="I45" s="22"/>
      <c r="J45" s="15"/>
      <c r="K45" s="22"/>
      <c r="L45" s="35">
        <f t="shared" si="1"/>
        <v>0</v>
      </c>
    </row>
    <row r="46" spans="1:12">
      <c r="A46" s="20" t="s">
        <v>22</v>
      </c>
      <c r="B46" s="22"/>
      <c r="C46" s="22"/>
      <c r="D46" s="22"/>
      <c r="E46" s="22"/>
      <c r="F46" s="22"/>
      <c r="G46" s="22"/>
      <c r="H46" s="15"/>
      <c r="I46" s="22"/>
      <c r="J46" s="15"/>
      <c r="K46" s="22"/>
      <c r="L46" s="35">
        <f t="shared" si="1"/>
        <v>0</v>
      </c>
    </row>
    <row r="47" spans="1:12">
      <c r="A47" s="20" t="s">
        <v>24</v>
      </c>
      <c r="B47" s="15"/>
      <c r="C47" s="22"/>
      <c r="D47" s="15"/>
      <c r="E47" s="22"/>
      <c r="F47" s="15"/>
      <c r="G47" s="22"/>
      <c r="H47" s="15"/>
      <c r="I47" s="22"/>
      <c r="J47" s="15"/>
      <c r="K47" s="22"/>
      <c r="L47" s="35">
        <f t="shared" si="1"/>
        <v>0</v>
      </c>
    </row>
    <row r="48" spans="1:12">
      <c r="A48" s="20" t="s">
        <v>29</v>
      </c>
      <c r="B48" s="15"/>
      <c r="C48" s="22"/>
      <c r="D48" s="15"/>
      <c r="E48" s="22"/>
      <c r="F48" s="15"/>
      <c r="G48" s="22"/>
      <c r="H48" s="15"/>
      <c r="I48" s="22"/>
      <c r="J48" s="15"/>
      <c r="K48" s="22"/>
      <c r="L48" s="35">
        <f t="shared" si="1"/>
        <v>0</v>
      </c>
    </row>
    <row r="49" spans="1:12">
      <c r="A49" s="20" t="s">
        <v>30</v>
      </c>
      <c r="B49" s="15"/>
      <c r="C49" s="22"/>
      <c r="D49" s="15"/>
      <c r="E49" s="22"/>
      <c r="F49" s="15"/>
      <c r="G49" s="22"/>
      <c r="H49" s="15"/>
      <c r="I49" s="22"/>
      <c r="J49" s="15"/>
      <c r="K49" s="22"/>
      <c r="L49" s="35">
        <f t="shared" si="1"/>
        <v>0</v>
      </c>
    </row>
    <row r="50" spans="1:12">
      <c r="A50" s="21" t="s">
        <v>27</v>
      </c>
      <c r="C50" s="40">
        <f>SUM(C30:C47)</f>
        <v>0</v>
      </c>
      <c r="E50" s="40">
        <f>SUM(E30:E47)</f>
        <v>0</v>
      </c>
      <c r="G50" s="40">
        <f>SUM(G30:G47)</f>
        <v>0</v>
      </c>
      <c r="I50" s="40">
        <f>SUM(I30:I47)</f>
        <v>0</v>
      </c>
      <c r="K50" s="40">
        <f>SUM(K30:K47)</f>
        <v>0</v>
      </c>
      <c r="L50" s="35">
        <f>C50+E50+G50+I50+K50</f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topLeftCell="A7" zoomScaleNormal="100" workbookViewId="0">
      <selection activeCell="J8" sqref="J8"/>
    </sheetView>
  </sheetViews>
  <sheetFormatPr defaultRowHeight="15.75"/>
  <cols>
    <col min="1" max="1" width="27.5703125" style="2" customWidth="1"/>
    <col min="2" max="2" width="15.42578125" style="2" customWidth="1"/>
    <col min="3" max="3" width="6.5703125" style="11" customWidth="1"/>
    <col min="4" max="4" width="15.42578125" style="2" customWidth="1"/>
    <col min="5" max="5" width="6.5703125" style="11" customWidth="1"/>
    <col min="6" max="6" width="15.42578125" style="2" customWidth="1"/>
    <col min="7" max="7" width="6.5703125" style="11" customWidth="1"/>
    <col min="8" max="8" width="15.42578125" style="2" customWidth="1"/>
    <col min="9" max="9" width="6.5703125" style="11" customWidth="1"/>
    <col min="10" max="10" width="15.42578125" style="2" customWidth="1"/>
    <col min="11" max="11" width="6.5703125" style="11" customWidth="1"/>
    <col min="12" max="12" width="15.42578125" style="33" customWidth="1"/>
  </cols>
  <sheetData>
    <row r="1" spans="1:12">
      <c r="B1" s="11" t="s">
        <v>37</v>
      </c>
      <c r="D1" s="11" t="s">
        <v>38</v>
      </c>
      <c r="F1" s="11" t="s">
        <v>39</v>
      </c>
      <c r="H1" s="11" t="s">
        <v>40</v>
      </c>
      <c r="J1" s="11" t="s">
        <v>41</v>
      </c>
      <c r="L1" s="33" t="s">
        <v>27</v>
      </c>
    </row>
    <row r="3" spans="1:12" ht="47.25">
      <c r="A3" s="24" t="s">
        <v>28</v>
      </c>
      <c r="B3" s="13"/>
      <c r="D3" s="13"/>
      <c r="F3" s="13"/>
      <c r="H3" s="13"/>
      <c r="J3" s="13"/>
      <c r="L3" s="34"/>
    </row>
    <row r="4" spans="1:12">
      <c r="A4" s="14" t="s">
        <v>17</v>
      </c>
      <c r="B4" s="15"/>
      <c r="C4" s="22"/>
      <c r="D4" s="32"/>
      <c r="E4" s="22"/>
      <c r="F4" s="15"/>
      <c r="G4" s="22"/>
      <c r="H4" s="15"/>
      <c r="I4" s="22"/>
      <c r="J4" s="15"/>
      <c r="K4" s="22"/>
      <c r="L4" s="35">
        <f>C4+E4+G4+I4+K4</f>
        <v>0</v>
      </c>
    </row>
    <row r="5" spans="1:12">
      <c r="A5" s="16" t="s">
        <v>18</v>
      </c>
      <c r="B5" s="32"/>
      <c r="C5" s="22"/>
      <c r="D5" s="28"/>
      <c r="E5" s="22"/>
      <c r="F5" s="23"/>
      <c r="G5" s="22"/>
      <c r="H5" s="23"/>
      <c r="I5" s="22"/>
      <c r="J5" s="23"/>
      <c r="K5" s="22"/>
      <c r="L5" s="35">
        <f>C5+E5+G5+I5+K5</f>
        <v>0</v>
      </c>
    </row>
    <row r="6" spans="1:12">
      <c r="A6" s="13"/>
      <c r="B6" s="13"/>
      <c r="D6" s="13"/>
      <c r="F6" s="13"/>
      <c r="H6" s="13"/>
      <c r="J6" s="13"/>
      <c r="L6" s="34"/>
    </row>
    <row r="7" spans="1:12" ht="47.25">
      <c r="A7" s="24" t="s">
        <v>25</v>
      </c>
      <c r="B7" s="13"/>
      <c r="D7" s="13"/>
      <c r="F7" s="13"/>
      <c r="H7" s="13"/>
      <c r="J7" s="13"/>
      <c r="L7" s="34"/>
    </row>
    <row r="8" spans="1:12" ht="25.5">
      <c r="A8" s="16" t="s">
        <v>17</v>
      </c>
      <c r="B8" s="15"/>
      <c r="C8" s="22"/>
      <c r="D8" s="15"/>
      <c r="E8" s="22"/>
      <c r="F8" s="15"/>
      <c r="G8" s="22"/>
      <c r="H8" s="15"/>
      <c r="I8" s="22"/>
      <c r="J8" s="38" t="s">
        <v>125</v>
      </c>
      <c r="K8" s="22">
        <f>5+1</f>
        <v>6</v>
      </c>
      <c r="L8" s="35">
        <f>C8+E8+G8+I8+K8</f>
        <v>6</v>
      </c>
    </row>
    <row r="9" spans="1:12" ht="63.75">
      <c r="A9" s="16" t="s">
        <v>18</v>
      </c>
      <c r="B9" s="15"/>
      <c r="C9" s="22"/>
      <c r="D9" s="23"/>
      <c r="E9" s="22"/>
      <c r="F9" s="38" t="s">
        <v>114</v>
      </c>
      <c r="G9" s="22">
        <f>5+2+5+1+5+1</f>
        <v>19</v>
      </c>
      <c r="H9" s="38" t="s">
        <v>120</v>
      </c>
      <c r="I9" s="22">
        <f>5+1+15+1</f>
        <v>22</v>
      </c>
      <c r="J9" s="38" t="s">
        <v>116</v>
      </c>
      <c r="K9" s="22">
        <f>5+3</f>
        <v>8</v>
      </c>
      <c r="L9" s="35">
        <f>C9+E9+G9+I9+K9</f>
        <v>49</v>
      </c>
    </row>
    <row r="10" spans="1:12">
      <c r="A10" s="13"/>
      <c r="B10" s="13"/>
      <c r="D10" s="13"/>
      <c r="F10" s="13"/>
      <c r="H10" s="13"/>
      <c r="J10" s="13"/>
      <c r="L10" s="34"/>
    </row>
    <row r="11" spans="1:12" ht="31.5">
      <c r="A11" s="24" t="s">
        <v>20</v>
      </c>
      <c r="B11" s="17"/>
      <c r="D11" s="17"/>
      <c r="F11" s="17"/>
      <c r="H11" s="17"/>
      <c r="J11" s="17"/>
      <c r="L11" s="34"/>
    </row>
    <row r="12" spans="1:12">
      <c r="A12" s="16" t="s">
        <v>17</v>
      </c>
      <c r="B12" s="18"/>
      <c r="C12" s="22"/>
      <c r="D12" s="18"/>
      <c r="E12" s="22"/>
      <c r="F12" s="37"/>
      <c r="G12" s="22"/>
      <c r="H12" s="18"/>
      <c r="I12" s="22"/>
      <c r="J12" s="18"/>
      <c r="K12" s="22"/>
      <c r="L12" s="35">
        <f>C12+E12+G12+I12+K12</f>
        <v>0</v>
      </c>
    </row>
    <row r="13" spans="1:12">
      <c r="A13" s="16" t="s">
        <v>18</v>
      </c>
      <c r="B13" s="36"/>
      <c r="C13" s="22"/>
      <c r="D13" s="32"/>
      <c r="E13" s="22"/>
      <c r="F13" s="27"/>
      <c r="G13" s="22"/>
      <c r="H13" s="28"/>
      <c r="I13" s="22"/>
      <c r="J13" s="28"/>
      <c r="K13" s="22"/>
      <c r="L13" s="35">
        <f>C13+E13+G13+I13+K13</f>
        <v>0</v>
      </c>
    </row>
    <row r="14" spans="1:12">
      <c r="A14" s="19" t="s">
        <v>26</v>
      </c>
      <c r="B14" s="15"/>
      <c r="C14" s="22"/>
      <c r="D14" s="15"/>
      <c r="E14" s="22"/>
      <c r="F14" s="15"/>
      <c r="G14" s="22"/>
      <c r="H14" s="15"/>
      <c r="I14" s="22"/>
      <c r="J14" s="15"/>
      <c r="K14" s="22"/>
      <c r="L14" s="35">
        <f>C14+E14+G14+I14+K14</f>
        <v>0</v>
      </c>
    </row>
    <row r="16" spans="1:12">
      <c r="A16" s="25" t="s">
        <v>19</v>
      </c>
      <c r="B16" s="15"/>
      <c r="C16" s="22"/>
      <c r="D16" s="15"/>
      <c r="E16" s="22"/>
      <c r="F16" s="15"/>
      <c r="G16" s="22"/>
      <c r="H16" s="15"/>
      <c r="I16" s="22"/>
      <c r="J16" s="15"/>
      <c r="K16" s="22"/>
      <c r="L16" s="35">
        <f>C16+E16+G16+I16+K16</f>
        <v>0</v>
      </c>
    </row>
    <row r="17" spans="1:12">
      <c r="A17" s="20" t="s">
        <v>23</v>
      </c>
      <c r="B17" s="15"/>
      <c r="C17" s="22"/>
      <c r="D17" s="15"/>
      <c r="E17" s="22"/>
      <c r="F17" s="15"/>
      <c r="G17" s="22"/>
      <c r="H17" s="15"/>
      <c r="I17" s="22"/>
      <c r="J17" s="15"/>
      <c r="K17" s="22"/>
      <c r="L17" s="35">
        <f t="shared" ref="L17:L23" si="0">C17+E17+G17+I17+K17</f>
        <v>0</v>
      </c>
    </row>
    <row r="18" spans="1:12">
      <c r="A18" s="20" t="s">
        <v>21</v>
      </c>
      <c r="B18" s="38"/>
      <c r="C18" s="22"/>
      <c r="D18" s="15"/>
      <c r="E18" s="22"/>
      <c r="F18" s="15"/>
      <c r="G18" s="22"/>
      <c r="H18" s="38" t="s">
        <v>62</v>
      </c>
      <c r="I18" s="22">
        <f>5</f>
        <v>5</v>
      </c>
      <c r="J18" s="15"/>
      <c r="K18" s="22"/>
      <c r="L18" s="35">
        <f t="shared" si="0"/>
        <v>5</v>
      </c>
    </row>
    <row r="19" spans="1:12">
      <c r="A19" s="20" t="s">
        <v>36</v>
      </c>
      <c r="B19" s="41" t="s">
        <v>66</v>
      </c>
      <c r="C19" s="22">
        <f>25</f>
        <v>25</v>
      </c>
      <c r="D19" s="41" t="s">
        <v>69</v>
      </c>
      <c r="E19" s="22">
        <f>5</f>
        <v>5</v>
      </c>
      <c r="F19" s="22"/>
      <c r="G19" s="22"/>
      <c r="H19" s="41" t="s">
        <v>69</v>
      </c>
      <c r="I19" s="22">
        <f>5</f>
        <v>5</v>
      </c>
      <c r="J19" s="15"/>
      <c r="K19" s="22"/>
      <c r="L19" s="35">
        <f t="shared" si="0"/>
        <v>35</v>
      </c>
    </row>
    <row r="20" spans="1:12">
      <c r="A20" s="20" t="s">
        <v>22</v>
      </c>
      <c r="B20" s="15"/>
      <c r="C20" s="22"/>
      <c r="D20" s="15"/>
      <c r="E20" s="22"/>
      <c r="F20" s="15"/>
      <c r="G20" s="22"/>
      <c r="H20" s="15"/>
      <c r="I20" s="22"/>
      <c r="J20" s="15"/>
      <c r="K20" s="22"/>
      <c r="L20" s="35">
        <f t="shared" si="0"/>
        <v>0</v>
      </c>
    </row>
    <row r="21" spans="1:12">
      <c r="A21" s="20" t="s">
        <v>29</v>
      </c>
      <c r="B21" s="15"/>
      <c r="C21" s="22"/>
      <c r="D21" s="15"/>
      <c r="E21" s="22"/>
      <c r="F21" s="15"/>
      <c r="G21" s="22"/>
      <c r="H21" s="15"/>
      <c r="I21" s="22"/>
      <c r="J21" s="15"/>
      <c r="K21" s="22"/>
      <c r="L21" s="35">
        <f t="shared" si="0"/>
        <v>0</v>
      </c>
    </row>
    <row r="22" spans="1:12">
      <c r="A22" s="20" t="s">
        <v>30</v>
      </c>
      <c r="B22" s="15"/>
      <c r="C22" s="22"/>
      <c r="D22" s="15"/>
      <c r="E22" s="22"/>
      <c r="F22" s="15"/>
      <c r="G22" s="22"/>
      <c r="H22" s="15"/>
      <c r="I22" s="22"/>
      <c r="J22" s="15"/>
      <c r="K22" s="22"/>
      <c r="L22" s="35">
        <f t="shared" si="0"/>
        <v>0</v>
      </c>
    </row>
    <row r="23" spans="1:12">
      <c r="A23" s="21" t="s">
        <v>27</v>
      </c>
      <c r="C23" s="40">
        <f>SUM(C4:C22)</f>
        <v>25</v>
      </c>
      <c r="D23" s="40"/>
      <c r="E23" s="40">
        <f>SUM(E4:E22)</f>
        <v>5</v>
      </c>
      <c r="F23" s="40"/>
      <c r="G23" s="40">
        <f>SUM(G4:G22)</f>
        <v>19</v>
      </c>
      <c r="H23" s="40"/>
      <c r="I23" s="40">
        <f>SUM(I4:I22)</f>
        <v>32</v>
      </c>
      <c r="J23" s="40"/>
      <c r="K23" s="40">
        <f>SUM(K4:K22)</f>
        <v>14</v>
      </c>
      <c r="L23" s="35">
        <f t="shared" si="0"/>
        <v>95</v>
      </c>
    </row>
    <row r="27" spans="1:12">
      <c r="B27" s="11" t="s">
        <v>31</v>
      </c>
      <c r="D27" s="11" t="s">
        <v>32</v>
      </c>
      <c r="F27" s="11" t="s">
        <v>33</v>
      </c>
      <c r="H27" s="11" t="s">
        <v>33</v>
      </c>
      <c r="J27" s="11" t="s">
        <v>34</v>
      </c>
      <c r="L27" s="33" t="s">
        <v>27</v>
      </c>
    </row>
    <row r="29" spans="1:12" ht="47.25">
      <c r="A29" s="24" t="s">
        <v>28</v>
      </c>
      <c r="B29" s="13"/>
      <c r="D29" s="13"/>
      <c r="F29" s="13"/>
      <c r="H29" s="13"/>
      <c r="J29" s="13"/>
      <c r="L29" s="34"/>
    </row>
    <row r="30" spans="1:12">
      <c r="A30" s="14" t="s">
        <v>17</v>
      </c>
      <c r="B30" s="15"/>
      <c r="C30" s="22"/>
      <c r="D30" s="15"/>
      <c r="E30" s="22"/>
      <c r="F30" s="15"/>
      <c r="G30" s="22"/>
      <c r="H30" s="15"/>
      <c r="I30" s="22"/>
      <c r="J30" s="15"/>
      <c r="K30" s="22"/>
      <c r="L30" s="35">
        <f>C30+E30+G30+I30+K30</f>
        <v>0</v>
      </c>
    </row>
    <row r="31" spans="1:12">
      <c r="A31" s="16" t="s">
        <v>18</v>
      </c>
      <c r="B31" s="15"/>
      <c r="C31" s="22"/>
      <c r="D31" s="28"/>
      <c r="E31" s="22"/>
      <c r="F31" s="23"/>
      <c r="G31" s="22"/>
      <c r="H31" s="23"/>
      <c r="I31" s="22"/>
      <c r="J31" s="23"/>
      <c r="K31" s="22"/>
      <c r="L31" s="35">
        <f>C31+E31+G31+I31+K31</f>
        <v>0</v>
      </c>
    </row>
    <row r="32" spans="1:12">
      <c r="A32" s="13"/>
      <c r="B32" s="13"/>
      <c r="D32" s="13"/>
      <c r="F32" s="13"/>
      <c r="H32" s="13"/>
      <c r="J32" s="13"/>
      <c r="L32" s="34"/>
    </row>
    <row r="33" spans="1:12" ht="47.25">
      <c r="A33" s="24" t="s">
        <v>25</v>
      </c>
      <c r="B33" s="13"/>
      <c r="D33" s="13"/>
      <c r="F33" s="13"/>
      <c r="H33" s="13"/>
      <c r="J33" s="13"/>
      <c r="L33" s="34"/>
    </row>
    <row r="34" spans="1:12">
      <c r="A34" s="16" t="s">
        <v>17</v>
      </c>
      <c r="B34" s="15"/>
      <c r="C34" s="22"/>
      <c r="D34" s="15"/>
      <c r="E34" s="22"/>
      <c r="F34" s="15"/>
      <c r="G34" s="22"/>
      <c r="H34" s="15"/>
      <c r="I34" s="22"/>
      <c r="J34" s="15"/>
      <c r="K34" s="22"/>
      <c r="L34" s="35">
        <f>C34+E34+G34+I34+K34</f>
        <v>0</v>
      </c>
    </row>
    <row r="35" spans="1:12">
      <c r="A35" s="16" t="s">
        <v>18</v>
      </c>
      <c r="B35" s="15"/>
      <c r="C35" s="22"/>
      <c r="D35" s="23"/>
      <c r="E35" s="22"/>
      <c r="F35" s="15"/>
      <c r="G35" s="22"/>
      <c r="H35" s="15"/>
      <c r="I35" s="22"/>
      <c r="J35" s="15"/>
      <c r="K35" s="22"/>
      <c r="L35" s="35">
        <f>C35+E35+G35+I35+K35</f>
        <v>0</v>
      </c>
    </row>
    <row r="36" spans="1:12">
      <c r="A36" s="13"/>
      <c r="B36" s="13"/>
      <c r="D36" s="13"/>
      <c r="F36" s="13"/>
      <c r="H36" s="13"/>
      <c r="J36" s="13"/>
      <c r="L36" s="34"/>
    </row>
    <row r="37" spans="1:12" ht="31.5">
      <c r="A37" s="24" t="s">
        <v>20</v>
      </c>
      <c r="B37" s="17"/>
      <c r="D37" s="17"/>
      <c r="F37" s="17"/>
      <c r="H37" s="17"/>
      <c r="J37" s="17"/>
      <c r="L37" s="34"/>
    </row>
    <row r="38" spans="1:12">
      <c r="A38" s="16" t="s">
        <v>17</v>
      </c>
      <c r="B38" s="18"/>
      <c r="C38" s="22"/>
      <c r="D38" s="18"/>
      <c r="E38" s="22"/>
      <c r="F38" s="28"/>
      <c r="G38" s="22"/>
      <c r="H38" s="18"/>
      <c r="I38" s="22"/>
      <c r="J38" s="18"/>
      <c r="K38" s="22"/>
      <c r="L38" s="35">
        <f>C38+E38+G38+I38+K38</f>
        <v>0</v>
      </c>
    </row>
    <row r="39" spans="1:12">
      <c r="A39" s="16" t="s">
        <v>18</v>
      </c>
      <c r="B39" s="15"/>
      <c r="C39" s="22"/>
      <c r="D39" s="15"/>
      <c r="E39" s="22"/>
      <c r="F39" s="27"/>
      <c r="G39" s="22"/>
      <c r="H39" s="28"/>
      <c r="I39" s="22"/>
      <c r="J39" s="28"/>
      <c r="K39" s="22"/>
      <c r="L39" s="35">
        <f>C39+E39+G39+I39+K39</f>
        <v>0</v>
      </c>
    </row>
    <row r="40" spans="1:12">
      <c r="A40" s="19" t="s">
        <v>26</v>
      </c>
      <c r="B40" s="15"/>
      <c r="C40" s="22"/>
      <c r="D40" s="15"/>
      <c r="E40" s="22"/>
      <c r="F40" s="15"/>
      <c r="G40" s="22"/>
      <c r="H40" s="15"/>
      <c r="I40" s="22"/>
      <c r="J40" s="15"/>
      <c r="K40" s="22"/>
      <c r="L40" s="35">
        <f>C40+E40+G40+I40+K40</f>
        <v>0</v>
      </c>
    </row>
    <row r="42" spans="1:12">
      <c r="A42" s="25" t="s">
        <v>19</v>
      </c>
      <c r="B42" s="15"/>
      <c r="C42" s="22"/>
      <c r="D42" s="15"/>
      <c r="E42" s="22"/>
      <c r="F42" s="15"/>
      <c r="G42" s="22"/>
      <c r="H42" s="15"/>
      <c r="I42" s="22"/>
      <c r="J42" s="15"/>
      <c r="K42" s="22"/>
      <c r="L42" s="35">
        <f>C42+E42+G42+I42+K42</f>
        <v>0</v>
      </c>
    </row>
    <row r="43" spans="1:12">
      <c r="A43" s="20" t="s">
        <v>23</v>
      </c>
      <c r="B43" s="15"/>
      <c r="C43" s="22"/>
      <c r="D43" s="15"/>
      <c r="E43" s="22"/>
      <c r="F43" s="15"/>
      <c r="G43" s="22"/>
      <c r="H43" s="15"/>
      <c r="I43" s="22"/>
      <c r="J43" s="15"/>
      <c r="K43" s="22"/>
      <c r="L43" s="35">
        <f t="shared" ref="L43:L49" si="1">C43+E43+G43+I43+K43</f>
        <v>0</v>
      </c>
    </row>
    <row r="44" spans="1:12">
      <c r="A44" s="20" t="s">
        <v>21</v>
      </c>
      <c r="B44" s="15"/>
      <c r="C44" s="22"/>
      <c r="D44" s="15"/>
      <c r="E44" s="22"/>
      <c r="F44" s="15"/>
      <c r="G44" s="22"/>
      <c r="H44" s="15"/>
      <c r="I44" s="22"/>
      <c r="J44" s="15"/>
      <c r="K44" s="22"/>
      <c r="L44" s="35">
        <f t="shared" si="1"/>
        <v>0</v>
      </c>
    </row>
    <row r="45" spans="1:12">
      <c r="A45" s="20" t="s">
        <v>36</v>
      </c>
      <c r="B45" s="22"/>
      <c r="C45" s="22"/>
      <c r="D45" s="22"/>
      <c r="E45" s="22"/>
      <c r="F45" s="22"/>
      <c r="G45" s="22"/>
      <c r="H45" s="15"/>
      <c r="I45" s="22"/>
      <c r="J45" s="15"/>
      <c r="K45" s="22"/>
      <c r="L45" s="35">
        <f t="shared" si="1"/>
        <v>0</v>
      </c>
    </row>
    <row r="46" spans="1:12">
      <c r="A46" s="20" t="s">
        <v>22</v>
      </c>
      <c r="B46" s="22"/>
      <c r="C46" s="22"/>
      <c r="D46" s="22"/>
      <c r="E46" s="22"/>
      <c r="F46" s="22"/>
      <c r="G46" s="22"/>
      <c r="H46" s="15"/>
      <c r="I46" s="22"/>
      <c r="J46" s="15"/>
      <c r="K46" s="22"/>
      <c r="L46" s="35">
        <f t="shared" si="1"/>
        <v>0</v>
      </c>
    </row>
    <row r="47" spans="1:12">
      <c r="A47" s="20" t="s">
        <v>24</v>
      </c>
      <c r="B47" s="15"/>
      <c r="C47" s="22"/>
      <c r="D47" s="15"/>
      <c r="E47" s="22"/>
      <c r="F47" s="15"/>
      <c r="G47" s="22"/>
      <c r="H47" s="15"/>
      <c r="I47" s="22"/>
      <c r="J47" s="15"/>
      <c r="K47" s="22"/>
      <c r="L47" s="35">
        <f t="shared" si="1"/>
        <v>0</v>
      </c>
    </row>
    <row r="48" spans="1:12">
      <c r="A48" s="20" t="s">
        <v>29</v>
      </c>
      <c r="B48" s="15"/>
      <c r="C48" s="22"/>
      <c r="D48" s="15"/>
      <c r="E48" s="22"/>
      <c r="F48" s="15"/>
      <c r="G48" s="22"/>
      <c r="H48" s="15"/>
      <c r="I48" s="22"/>
      <c r="J48" s="15"/>
      <c r="K48" s="22"/>
      <c r="L48" s="35">
        <f t="shared" si="1"/>
        <v>0</v>
      </c>
    </row>
    <row r="49" spans="1:12">
      <c r="A49" s="20" t="s">
        <v>30</v>
      </c>
      <c r="B49" s="15"/>
      <c r="C49" s="22"/>
      <c r="D49" s="15"/>
      <c r="E49" s="22"/>
      <c r="F49" s="15"/>
      <c r="G49" s="22"/>
      <c r="H49" s="15"/>
      <c r="I49" s="22"/>
      <c r="J49" s="15"/>
      <c r="K49" s="22"/>
      <c r="L49" s="35">
        <f t="shared" si="1"/>
        <v>0</v>
      </c>
    </row>
    <row r="50" spans="1:12">
      <c r="A50" s="21" t="s">
        <v>27</v>
      </c>
      <c r="C50" s="40">
        <f>SUM(C30:C47)</f>
        <v>0</v>
      </c>
      <c r="E50" s="40">
        <f>SUM(E30:E47)</f>
        <v>0</v>
      </c>
      <c r="G50" s="40">
        <f>SUM(G30:G47)</f>
        <v>0</v>
      </c>
      <c r="I50" s="40">
        <f>SUM(I30:I47)</f>
        <v>0</v>
      </c>
      <c r="K50" s="40">
        <f>SUM(K30:K47)</f>
        <v>0</v>
      </c>
      <c r="L50" s="35">
        <f>C50+E50+G50+I50+K50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Y50"/>
  <sheetViews>
    <sheetView topLeftCell="A7" zoomScale="90" zoomScaleNormal="90" workbookViewId="0">
      <selection activeCell="J20" sqref="J20"/>
    </sheetView>
  </sheetViews>
  <sheetFormatPr defaultRowHeight="15.75"/>
  <cols>
    <col min="1" max="1" width="27.5703125" style="2" customWidth="1"/>
    <col min="2" max="2" width="15.42578125" style="2" customWidth="1"/>
    <col min="3" max="3" width="6.5703125" style="11" customWidth="1"/>
    <col min="4" max="4" width="15.42578125" style="2" customWidth="1"/>
    <col min="5" max="5" width="6.5703125" style="11" customWidth="1"/>
    <col min="6" max="6" width="15.42578125" style="2" customWidth="1"/>
    <col min="7" max="7" width="6.5703125" style="11" customWidth="1"/>
    <col min="8" max="8" width="15.42578125" style="2" customWidth="1"/>
    <col min="9" max="9" width="6.5703125" style="11" customWidth="1"/>
    <col min="10" max="10" width="15.42578125" style="2" customWidth="1"/>
    <col min="11" max="11" width="6.5703125" style="11" customWidth="1"/>
    <col min="12" max="12" width="15.42578125" style="33" customWidth="1"/>
  </cols>
  <sheetData>
    <row r="1" spans="1:103">
      <c r="B1" s="11" t="s">
        <v>37</v>
      </c>
      <c r="D1" s="11" t="s">
        <v>38</v>
      </c>
      <c r="F1" s="11" t="s">
        <v>39</v>
      </c>
      <c r="H1" s="11" t="s">
        <v>40</v>
      </c>
      <c r="J1" s="11" t="s">
        <v>41</v>
      </c>
      <c r="L1" s="33" t="s">
        <v>27</v>
      </c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</row>
    <row r="3" spans="1:103" ht="47.25">
      <c r="A3" s="24" t="s">
        <v>28</v>
      </c>
      <c r="B3" s="13"/>
      <c r="D3" s="13"/>
      <c r="F3" s="13"/>
      <c r="H3" s="13"/>
      <c r="J3" s="13"/>
      <c r="L3" s="34"/>
    </row>
    <row r="4" spans="1:103">
      <c r="A4" s="14" t="s">
        <v>17</v>
      </c>
      <c r="B4" s="15"/>
      <c r="C4" s="22"/>
      <c r="D4" s="32"/>
      <c r="E4" s="22"/>
      <c r="F4" s="15"/>
      <c r="G4" s="22"/>
      <c r="H4" s="15"/>
      <c r="I4" s="22"/>
      <c r="J4" s="15"/>
      <c r="K4" s="22"/>
      <c r="L4" s="35">
        <f>C4+E4+G4+I4+K4</f>
        <v>0</v>
      </c>
    </row>
    <row r="5" spans="1:103" ht="51">
      <c r="A5" s="16" t="s">
        <v>18</v>
      </c>
      <c r="B5" s="32"/>
      <c r="C5" s="22"/>
      <c r="D5" s="38" t="s">
        <v>103</v>
      </c>
      <c r="E5" s="22">
        <f>5+1</f>
        <v>6</v>
      </c>
      <c r="F5" s="38" t="s">
        <v>131</v>
      </c>
      <c r="G5" s="22">
        <f>5+3</f>
        <v>8</v>
      </c>
      <c r="H5" s="23"/>
      <c r="I5" s="22"/>
      <c r="J5" s="23"/>
      <c r="K5" s="22"/>
      <c r="L5" s="35">
        <f>C5+E5+G5+I5+K5</f>
        <v>14</v>
      </c>
    </row>
    <row r="6" spans="1:103">
      <c r="A6" s="13"/>
      <c r="B6" s="13"/>
      <c r="D6" s="13"/>
      <c r="F6" s="13"/>
      <c r="H6" s="13"/>
      <c r="J6" s="13"/>
      <c r="L6" s="34"/>
    </row>
    <row r="7" spans="1:103" ht="47.25">
      <c r="A7" s="24" t="s">
        <v>25</v>
      </c>
      <c r="B7" s="13"/>
      <c r="D7" s="13"/>
      <c r="F7" s="13"/>
      <c r="H7" s="13"/>
      <c r="J7" s="13"/>
      <c r="L7" s="34"/>
    </row>
    <row r="8" spans="1:103" ht="25.5">
      <c r="A8" s="16" t="s">
        <v>17</v>
      </c>
      <c r="B8" s="15"/>
      <c r="C8" s="22"/>
      <c r="D8" s="15"/>
      <c r="E8" s="22"/>
      <c r="F8" s="38" t="s">
        <v>106</v>
      </c>
      <c r="G8" s="22">
        <f>10</f>
        <v>10</v>
      </c>
      <c r="H8" s="15"/>
      <c r="I8" s="22"/>
      <c r="J8" s="38" t="s">
        <v>125</v>
      </c>
      <c r="K8" s="22">
        <f>5+1</f>
        <v>6</v>
      </c>
      <c r="L8" s="35">
        <f>C8+E8+G8+I8+K8</f>
        <v>16</v>
      </c>
    </row>
    <row r="9" spans="1:103" ht="76.5">
      <c r="A9" s="16" t="s">
        <v>18</v>
      </c>
      <c r="B9" s="15"/>
      <c r="C9" s="22"/>
      <c r="D9" s="38" t="s">
        <v>80</v>
      </c>
      <c r="E9" s="22">
        <f>5+2</f>
        <v>7</v>
      </c>
      <c r="F9" s="38" t="s">
        <v>110</v>
      </c>
      <c r="G9" s="22">
        <f>10+4+5+1+5+3+5+3</f>
        <v>36</v>
      </c>
      <c r="H9" s="38" t="s">
        <v>121</v>
      </c>
      <c r="I9" s="22">
        <f>5+1+15+3</f>
        <v>24</v>
      </c>
      <c r="J9" s="38" t="s">
        <v>116</v>
      </c>
      <c r="K9" s="22">
        <f>5+3</f>
        <v>8</v>
      </c>
      <c r="L9" s="35">
        <f>C9+E9+G9+I9+K9</f>
        <v>75</v>
      </c>
    </row>
    <row r="10" spans="1:103">
      <c r="A10" s="13"/>
      <c r="B10" s="13"/>
      <c r="D10" s="13"/>
      <c r="F10" s="13"/>
      <c r="H10" s="13"/>
      <c r="J10" s="13"/>
      <c r="L10" s="34"/>
    </row>
    <row r="11" spans="1:103" ht="31.5">
      <c r="A11" s="24" t="s">
        <v>20</v>
      </c>
      <c r="B11" s="17"/>
      <c r="D11" s="17"/>
      <c r="F11" s="17"/>
      <c r="H11" s="17"/>
      <c r="J11" s="17"/>
      <c r="L11" s="34"/>
    </row>
    <row r="12" spans="1:103" ht="108" customHeight="1">
      <c r="A12" s="16" t="s">
        <v>17</v>
      </c>
      <c r="B12" s="18"/>
      <c r="C12" s="22"/>
      <c r="D12" s="38" t="s">
        <v>102</v>
      </c>
      <c r="E12" s="22">
        <f>5+1</f>
        <v>6</v>
      </c>
      <c r="F12" s="38" t="s">
        <v>130</v>
      </c>
      <c r="G12" s="22">
        <f>5+5+5+1</f>
        <v>16</v>
      </c>
      <c r="H12" s="38" t="s">
        <v>133</v>
      </c>
      <c r="I12" s="22">
        <f>5+3+10+2</f>
        <v>20</v>
      </c>
      <c r="J12" s="18"/>
      <c r="K12" s="22"/>
      <c r="L12" s="35">
        <f>C12+E12+G12+I12+K12</f>
        <v>42</v>
      </c>
    </row>
    <row r="13" spans="1:103">
      <c r="A13" s="16" t="s">
        <v>18</v>
      </c>
      <c r="B13" s="36"/>
      <c r="C13" s="22"/>
      <c r="D13" s="32"/>
      <c r="E13" s="22"/>
      <c r="F13" s="27"/>
      <c r="G13" s="22"/>
      <c r="H13" s="28"/>
      <c r="I13" s="22"/>
      <c r="J13" s="28"/>
      <c r="K13" s="22"/>
      <c r="L13" s="35">
        <f>C13+E13+G13+I13+K13</f>
        <v>0</v>
      </c>
    </row>
    <row r="14" spans="1:103" ht="25.5">
      <c r="A14" s="19" t="s">
        <v>26</v>
      </c>
      <c r="B14" s="15"/>
      <c r="C14" s="22"/>
      <c r="D14" s="15"/>
      <c r="E14" s="22"/>
      <c r="F14" s="38" t="s">
        <v>129</v>
      </c>
      <c r="G14" s="22">
        <f>5+3</f>
        <v>8</v>
      </c>
      <c r="H14" s="15"/>
      <c r="I14" s="22"/>
      <c r="J14" s="15"/>
      <c r="K14" s="22"/>
      <c r="L14" s="35">
        <f>C14+E14+G14+I14+K14</f>
        <v>8</v>
      </c>
    </row>
    <row r="16" spans="1:103">
      <c r="A16" s="25" t="s">
        <v>19</v>
      </c>
      <c r="B16" s="15"/>
      <c r="C16" s="22"/>
      <c r="D16" s="15"/>
      <c r="E16" s="22"/>
      <c r="F16" s="15"/>
      <c r="G16" s="22"/>
      <c r="H16" s="15"/>
      <c r="I16" s="22"/>
      <c r="J16" s="15"/>
      <c r="K16" s="22"/>
      <c r="L16" s="35">
        <f>C16+E16+G16+I16+K16</f>
        <v>0</v>
      </c>
    </row>
    <row r="17" spans="1:12">
      <c r="A17" s="20" t="s">
        <v>23</v>
      </c>
      <c r="B17" s="15"/>
      <c r="C17" s="22"/>
      <c r="D17" s="15"/>
      <c r="E17" s="22"/>
      <c r="F17" s="15"/>
      <c r="G17" s="22"/>
      <c r="H17" s="15"/>
      <c r="I17" s="22"/>
      <c r="J17" s="15"/>
      <c r="K17" s="22"/>
      <c r="L17" s="35">
        <f t="shared" ref="L17:L23" si="0">C17+E17+G17+I17+K17</f>
        <v>0</v>
      </c>
    </row>
    <row r="18" spans="1:12" ht="25.5">
      <c r="A18" s="20" t="s">
        <v>21</v>
      </c>
      <c r="B18" s="42" t="s">
        <v>62</v>
      </c>
      <c r="C18" s="22">
        <f>5</f>
        <v>5</v>
      </c>
      <c r="D18" s="42" t="s">
        <v>62</v>
      </c>
      <c r="E18" s="22">
        <f>5</f>
        <v>5</v>
      </c>
      <c r="F18" s="42" t="s">
        <v>61</v>
      </c>
      <c r="G18" s="22">
        <f>10</f>
        <v>10</v>
      </c>
      <c r="H18" s="42" t="s">
        <v>60</v>
      </c>
      <c r="I18" s="22">
        <f>15</f>
        <v>15</v>
      </c>
      <c r="J18" s="38" t="s">
        <v>138</v>
      </c>
      <c r="K18" s="22">
        <f>10</f>
        <v>10</v>
      </c>
      <c r="L18" s="35">
        <f t="shared" si="0"/>
        <v>45</v>
      </c>
    </row>
    <row r="19" spans="1:12">
      <c r="A19" s="20" t="s">
        <v>36</v>
      </c>
      <c r="B19" s="38" t="s">
        <v>67</v>
      </c>
      <c r="C19" s="22">
        <f>70</f>
        <v>70</v>
      </c>
      <c r="D19" s="38" t="s">
        <v>66</v>
      </c>
      <c r="E19" s="22">
        <f>25</f>
        <v>25</v>
      </c>
      <c r="F19" s="38" t="s">
        <v>104</v>
      </c>
      <c r="G19" s="22">
        <f>15</f>
        <v>15</v>
      </c>
      <c r="H19" s="38" t="s">
        <v>108</v>
      </c>
      <c r="I19" s="22">
        <f>30</f>
        <v>30</v>
      </c>
      <c r="J19" s="15"/>
      <c r="K19" s="22"/>
      <c r="L19" s="35">
        <f t="shared" si="0"/>
        <v>140</v>
      </c>
    </row>
    <row r="20" spans="1:12" ht="51">
      <c r="A20" s="20" t="s">
        <v>22</v>
      </c>
      <c r="B20" s="15"/>
      <c r="C20" s="22"/>
      <c r="D20" s="15"/>
      <c r="E20" s="22"/>
      <c r="F20" s="15"/>
      <c r="G20" s="22"/>
      <c r="H20" s="15"/>
      <c r="I20" s="22"/>
      <c r="J20" s="38" t="s">
        <v>140</v>
      </c>
      <c r="K20" s="22">
        <f>5+15</f>
        <v>20</v>
      </c>
      <c r="L20" s="35">
        <f t="shared" si="0"/>
        <v>20</v>
      </c>
    </row>
    <row r="21" spans="1:12">
      <c r="A21" s="20" t="s">
        <v>29</v>
      </c>
      <c r="B21" s="15"/>
      <c r="C21" s="22"/>
      <c r="D21" s="15"/>
      <c r="E21" s="22"/>
      <c r="F21" s="15"/>
      <c r="G21" s="22"/>
      <c r="H21" s="15"/>
      <c r="I21" s="22"/>
      <c r="J21" s="15"/>
      <c r="K21" s="22"/>
      <c r="L21" s="35">
        <f t="shared" si="0"/>
        <v>0</v>
      </c>
    </row>
    <row r="22" spans="1:12">
      <c r="A22" s="20" t="s">
        <v>30</v>
      </c>
      <c r="B22" s="15"/>
      <c r="C22" s="22"/>
      <c r="D22" s="15"/>
      <c r="E22" s="22"/>
      <c r="F22" s="15"/>
      <c r="G22" s="22"/>
      <c r="H22" s="15"/>
      <c r="I22" s="22"/>
      <c r="J22" s="15"/>
      <c r="K22" s="22"/>
      <c r="L22" s="35">
        <f t="shared" si="0"/>
        <v>0</v>
      </c>
    </row>
    <row r="23" spans="1:12">
      <c r="A23" s="21" t="s">
        <v>27</v>
      </c>
      <c r="C23" s="40">
        <f>SUM(C4:C22)</f>
        <v>75</v>
      </c>
      <c r="D23" s="40"/>
      <c r="E23" s="40">
        <f>SUM(E4:E22)</f>
        <v>49</v>
      </c>
      <c r="F23" s="40"/>
      <c r="G23" s="40">
        <f>SUM(G4:G22)</f>
        <v>103</v>
      </c>
      <c r="H23" s="40"/>
      <c r="I23" s="40">
        <f>SUM(I4:I22)</f>
        <v>89</v>
      </c>
      <c r="J23" s="40"/>
      <c r="K23" s="40">
        <f>SUM(K4:K22)</f>
        <v>44</v>
      </c>
      <c r="L23" s="35">
        <f t="shared" si="0"/>
        <v>360</v>
      </c>
    </row>
    <row r="27" spans="1:12">
      <c r="B27" s="11" t="s">
        <v>31</v>
      </c>
      <c r="D27" s="11" t="s">
        <v>32</v>
      </c>
      <c r="F27" s="11" t="s">
        <v>33</v>
      </c>
      <c r="H27" s="11" t="s">
        <v>33</v>
      </c>
      <c r="J27" s="11" t="s">
        <v>34</v>
      </c>
      <c r="L27" s="33" t="s">
        <v>27</v>
      </c>
    </row>
    <row r="29" spans="1:12" ht="47.25">
      <c r="A29" s="24" t="s">
        <v>28</v>
      </c>
      <c r="B29" s="13"/>
      <c r="D29" s="13"/>
      <c r="F29" s="13"/>
      <c r="H29" s="13"/>
      <c r="J29" s="13"/>
      <c r="L29" s="34"/>
    </row>
    <row r="30" spans="1:12">
      <c r="A30" s="14" t="s">
        <v>17</v>
      </c>
      <c r="B30" s="15"/>
      <c r="C30" s="22"/>
      <c r="D30" s="15"/>
      <c r="E30" s="22"/>
      <c r="F30" s="15"/>
      <c r="G30" s="22"/>
      <c r="H30" s="15"/>
      <c r="I30" s="22"/>
      <c r="J30" s="15"/>
      <c r="K30" s="22"/>
      <c r="L30" s="35">
        <f>C30+E30+G30+I30+K30</f>
        <v>0</v>
      </c>
    </row>
    <row r="31" spans="1:12">
      <c r="A31" s="16" t="s">
        <v>18</v>
      </c>
      <c r="B31" s="15"/>
      <c r="C31" s="22"/>
      <c r="D31" s="28"/>
      <c r="E31" s="22"/>
      <c r="F31" s="23"/>
      <c r="G31" s="22"/>
      <c r="H31" s="23"/>
      <c r="I31" s="22"/>
      <c r="J31" s="23"/>
      <c r="K31" s="22"/>
      <c r="L31" s="35">
        <f>C31+E31+G31+I31+K31</f>
        <v>0</v>
      </c>
    </row>
    <row r="32" spans="1:12">
      <c r="A32" s="13"/>
      <c r="B32" s="13"/>
      <c r="D32" s="13"/>
      <c r="F32" s="13"/>
      <c r="H32" s="13"/>
      <c r="J32" s="13"/>
      <c r="L32" s="34"/>
    </row>
    <row r="33" spans="1:12" ht="47.25">
      <c r="A33" s="24" t="s">
        <v>25</v>
      </c>
      <c r="B33" s="13"/>
      <c r="D33" s="13"/>
      <c r="F33" s="13"/>
      <c r="H33" s="13"/>
      <c r="J33" s="13"/>
      <c r="L33" s="34"/>
    </row>
    <row r="34" spans="1:12">
      <c r="A34" s="16" t="s">
        <v>17</v>
      </c>
      <c r="B34" s="15"/>
      <c r="C34" s="22"/>
      <c r="D34" s="15"/>
      <c r="E34" s="22"/>
      <c r="F34" s="15"/>
      <c r="G34" s="22"/>
      <c r="H34" s="15"/>
      <c r="I34" s="22"/>
      <c r="J34" s="15"/>
      <c r="K34" s="22"/>
      <c r="L34" s="35">
        <f>C34+E34+G34+I34+K34</f>
        <v>0</v>
      </c>
    </row>
    <row r="35" spans="1:12">
      <c r="A35" s="16" t="s">
        <v>18</v>
      </c>
      <c r="B35" s="15"/>
      <c r="C35" s="22"/>
      <c r="D35" s="23"/>
      <c r="E35" s="22"/>
      <c r="F35" s="15"/>
      <c r="G35" s="22"/>
      <c r="H35" s="15"/>
      <c r="I35" s="22"/>
      <c r="J35" s="15"/>
      <c r="K35" s="22"/>
      <c r="L35" s="35">
        <f>C35+E35+G35+I35+K35</f>
        <v>0</v>
      </c>
    </row>
    <row r="36" spans="1:12">
      <c r="A36" s="13"/>
      <c r="B36" s="13"/>
      <c r="D36" s="13"/>
      <c r="F36" s="13"/>
      <c r="H36" s="13"/>
      <c r="J36" s="13"/>
      <c r="L36" s="34"/>
    </row>
    <row r="37" spans="1:12" ht="31.5">
      <c r="A37" s="24" t="s">
        <v>20</v>
      </c>
      <c r="B37" s="17"/>
      <c r="D37" s="17"/>
      <c r="F37" s="17"/>
      <c r="H37" s="17"/>
      <c r="J37" s="17"/>
      <c r="L37" s="34"/>
    </row>
    <row r="38" spans="1:12">
      <c r="A38" s="16" t="s">
        <v>17</v>
      </c>
      <c r="B38" s="18"/>
      <c r="C38" s="22"/>
      <c r="D38" s="18"/>
      <c r="E38" s="22"/>
      <c r="F38" s="28"/>
      <c r="G38" s="22"/>
      <c r="H38" s="18"/>
      <c r="I38" s="22"/>
      <c r="J38" s="18"/>
      <c r="K38" s="22"/>
      <c r="L38" s="35">
        <f>C38+E38+G38+I38+K38</f>
        <v>0</v>
      </c>
    </row>
    <row r="39" spans="1:12">
      <c r="A39" s="16" t="s">
        <v>18</v>
      </c>
      <c r="B39" s="15"/>
      <c r="C39" s="22"/>
      <c r="D39" s="15"/>
      <c r="E39" s="22"/>
      <c r="F39" s="27"/>
      <c r="G39" s="22"/>
      <c r="H39" s="28"/>
      <c r="I39" s="22"/>
      <c r="J39" s="28"/>
      <c r="K39" s="22"/>
      <c r="L39" s="35">
        <f>C39+E39+G39+I39+K39</f>
        <v>0</v>
      </c>
    </row>
    <row r="40" spans="1:12">
      <c r="A40" s="19" t="s">
        <v>26</v>
      </c>
      <c r="B40" s="15"/>
      <c r="C40" s="22"/>
      <c r="D40" s="15"/>
      <c r="E40" s="22"/>
      <c r="F40" s="15"/>
      <c r="G40" s="22"/>
      <c r="H40" s="15"/>
      <c r="I40" s="22"/>
      <c r="J40" s="15"/>
      <c r="K40" s="22"/>
      <c r="L40" s="35">
        <f>C40+E40+G40+I40+K40</f>
        <v>0</v>
      </c>
    </row>
    <row r="42" spans="1:12">
      <c r="A42" s="25" t="s">
        <v>19</v>
      </c>
      <c r="B42" s="15"/>
      <c r="C42" s="22"/>
      <c r="D42" s="15"/>
      <c r="E42" s="22"/>
      <c r="F42" s="15"/>
      <c r="G42" s="22"/>
      <c r="H42" s="15"/>
      <c r="I42" s="22"/>
      <c r="J42" s="15"/>
      <c r="K42" s="22"/>
      <c r="L42" s="35">
        <f>C42+E42+G42+I42+K42</f>
        <v>0</v>
      </c>
    </row>
    <row r="43" spans="1:12">
      <c r="A43" s="20" t="s">
        <v>23</v>
      </c>
      <c r="B43" s="15"/>
      <c r="C43" s="22"/>
      <c r="D43" s="15"/>
      <c r="E43" s="22"/>
      <c r="F43" s="15"/>
      <c r="G43" s="22"/>
      <c r="H43" s="15"/>
      <c r="I43" s="22"/>
      <c r="J43" s="15"/>
      <c r="K43" s="22"/>
      <c r="L43" s="35">
        <f t="shared" ref="L43:L49" si="1">C43+E43+G43+I43+K43</f>
        <v>0</v>
      </c>
    </row>
    <row r="44" spans="1:12">
      <c r="A44" s="20" t="s">
        <v>21</v>
      </c>
      <c r="C44" s="22"/>
      <c r="D44" s="15"/>
      <c r="E44" s="22"/>
      <c r="F44" s="15"/>
      <c r="G44" s="22"/>
      <c r="H44" s="15"/>
      <c r="I44" s="22"/>
      <c r="J44" s="15"/>
      <c r="K44" s="22"/>
      <c r="L44" s="35">
        <f t="shared" si="1"/>
        <v>0</v>
      </c>
    </row>
    <row r="45" spans="1:12">
      <c r="A45" s="20" t="s">
        <v>36</v>
      </c>
      <c r="C45" s="22"/>
      <c r="D45" s="22"/>
      <c r="E45" s="22"/>
      <c r="F45" s="22"/>
      <c r="G45" s="22"/>
      <c r="H45" s="15"/>
      <c r="I45" s="22"/>
      <c r="J45" s="15"/>
      <c r="K45" s="22"/>
      <c r="L45" s="35">
        <f t="shared" si="1"/>
        <v>0</v>
      </c>
    </row>
    <row r="46" spans="1:12">
      <c r="A46" s="20" t="s">
        <v>22</v>
      </c>
      <c r="B46" s="22"/>
      <c r="C46" s="22"/>
      <c r="D46" s="22"/>
      <c r="E46" s="22"/>
      <c r="F46" s="22"/>
      <c r="G46" s="22"/>
      <c r="H46" s="15"/>
      <c r="I46" s="22"/>
      <c r="J46" s="15"/>
      <c r="K46" s="22"/>
      <c r="L46" s="35">
        <f t="shared" si="1"/>
        <v>0</v>
      </c>
    </row>
    <row r="47" spans="1:12">
      <c r="A47" s="20" t="s">
        <v>24</v>
      </c>
      <c r="B47" s="15"/>
      <c r="C47" s="22"/>
      <c r="D47" s="15"/>
      <c r="E47" s="22"/>
      <c r="F47" s="15"/>
      <c r="G47" s="22"/>
      <c r="H47" s="15"/>
      <c r="I47" s="22"/>
      <c r="J47" s="15"/>
      <c r="K47" s="22"/>
      <c r="L47" s="35">
        <f t="shared" si="1"/>
        <v>0</v>
      </c>
    </row>
    <row r="48" spans="1:12">
      <c r="A48" s="20" t="s">
        <v>29</v>
      </c>
      <c r="B48" s="15"/>
      <c r="C48" s="22"/>
      <c r="D48" s="15"/>
      <c r="E48" s="22"/>
      <c r="F48" s="15"/>
      <c r="G48" s="22"/>
      <c r="H48" s="15"/>
      <c r="I48" s="22"/>
      <c r="J48" s="15"/>
      <c r="K48" s="22"/>
      <c r="L48" s="35">
        <f t="shared" si="1"/>
        <v>0</v>
      </c>
    </row>
    <row r="49" spans="1:12">
      <c r="A49" s="20" t="s">
        <v>30</v>
      </c>
      <c r="B49" s="15"/>
      <c r="C49" s="22"/>
      <c r="D49" s="15"/>
      <c r="E49" s="22"/>
      <c r="F49" s="15"/>
      <c r="G49" s="22"/>
      <c r="H49" s="15"/>
      <c r="I49" s="22"/>
      <c r="J49" s="15"/>
      <c r="K49" s="22"/>
      <c r="L49" s="35">
        <f t="shared" si="1"/>
        <v>0</v>
      </c>
    </row>
    <row r="50" spans="1:12">
      <c r="A50" s="21" t="s">
        <v>27</v>
      </c>
      <c r="C50" s="40">
        <f>SUM(C30:C47)</f>
        <v>0</v>
      </c>
      <c r="E50" s="40">
        <f>SUM(E30:E47)</f>
        <v>0</v>
      </c>
      <c r="G50" s="40">
        <f>SUM(G30:G47)</f>
        <v>0</v>
      </c>
      <c r="I50" s="40">
        <f>SUM(I30:I47)</f>
        <v>0</v>
      </c>
      <c r="K50" s="40">
        <f>SUM(K30:K47)</f>
        <v>0</v>
      </c>
      <c r="L50" s="35">
        <f>C50+E50+G50+I50+K50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0"/>
  <sheetViews>
    <sheetView zoomScale="90" zoomScaleNormal="90" workbookViewId="0">
      <selection activeCell="J20" sqref="J20"/>
    </sheetView>
  </sheetViews>
  <sheetFormatPr defaultRowHeight="15.75"/>
  <cols>
    <col min="1" max="1" width="27.5703125" style="2" customWidth="1"/>
    <col min="2" max="2" width="15.42578125" style="2" customWidth="1"/>
    <col min="3" max="3" width="6.5703125" style="11" customWidth="1"/>
    <col min="4" max="4" width="15.42578125" style="2" customWidth="1"/>
    <col min="5" max="5" width="6.5703125" style="11" customWidth="1"/>
    <col min="6" max="6" width="15.42578125" style="2" customWidth="1"/>
    <col min="7" max="7" width="6.5703125" style="11" customWidth="1"/>
    <col min="8" max="8" width="15.42578125" style="2" customWidth="1"/>
    <col min="9" max="9" width="6.5703125" style="11" customWidth="1"/>
    <col min="10" max="10" width="15.42578125" style="2" customWidth="1"/>
    <col min="11" max="11" width="6.5703125" style="11" customWidth="1"/>
    <col min="12" max="12" width="15.42578125" style="33" customWidth="1"/>
  </cols>
  <sheetData>
    <row r="1" spans="1:12">
      <c r="B1" s="11" t="s">
        <v>37</v>
      </c>
      <c r="D1" s="11" t="s">
        <v>38</v>
      </c>
      <c r="F1" s="11" t="s">
        <v>39</v>
      </c>
      <c r="H1" s="11" t="s">
        <v>40</v>
      </c>
      <c r="J1" s="11" t="s">
        <v>41</v>
      </c>
      <c r="L1" s="33" t="s">
        <v>27</v>
      </c>
    </row>
    <row r="3" spans="1:12" ht="47.25">
      <c r="A3" s="24" t="s">
        <v>28</v>
      </c>
      <c r="B3" s="13"/>
      <c r="D3" s="13"/>
      <c r="F3" s="13"/>
      <c r="H3" s="13"/>
      <c r="J3" s="13"/>
      <c r="L3" s="34"/>
    </row>
    <row r="4" spans="1:12">
      <c r="A4" s="14" t="s">
        <v>17</v>
      </c>
      <c r="B4" s="15"/>
      <c r="C4" s="22"/>
      <c r="D4" s="32"/>
      <c r="E4" s="22"/>
      <c r="F4" s="15"/>
      <c r="G4" s="22"/>
      <c r="H4" s="15"/>
      <c r="I4" s="22"/>
      <c r="J4" s="15"/>
      <c r="K4" s="22"/>
      <c r="L4" s="35">
        <f>C4+E4+G4+I4+K4</f>
        <v>0</v>
      </c>
    </row>
    <row r="5" spans="1:12">
      <c r="A5" s="16" t="s">
        <v>18</v>
      </c>
      <c r="B5" s="32"/>
      <c r="C5" s="22"/>
      <c r="D5" s="28"/>
      <c r="E5" s="22"/>
      <c r="F5" s="23"/>
      <c r="G5" s="22"/>
      <c r="H5" s="23"/>
      <c r="I5" s="22"/>
      <c r="J5" s="23"/>
      <c r="K5" s="22"/>
      <c r="L5" s="35">
        <f>C5+E5+G5+I5+K5</f>
        <v>0</v>
      </c>
    </row>
    <row r="6" spans="1:12">
      <c r="A6" s="13"/>
      <c r="B6" s="13"/>
      <c r="D6" s="13"/>
      <c r="F6" s="13"/>
      <c r="H6" s="13"/>
      <c r="J6" s="13"/>
      <c r="L6" s="34"/>
    </row>
    <row r="7" spans="1:12" ht="47.25">
      <c r="A7" s="24" t="s">
        <v>25</v>
      </c>
      <c r="B7" s="13"/>
      <c r="D7" s="13"/>
      <c r="F7" s="13"/>
      <c r="H7" s="13"/>
      <c r="J7" s="13"/>
      <c r="L7" s="34"/>
    </row>
    <row r="8" spans="1:12">
      <c r="A8" s="16" t="s">
        <v>17</v>
      </c>
      <c r="B8" s="15"/>
      <c r="C8" s="22"/>
      <c r="D8" s="15"/>
      <c r="E8" s="22"/>
      <c r="F8" s="15"/>
      <c r="G8" s="22"/>
      <c r="H8" s="15"/>
      <c r="I8" s="22"/>
      <c r="J8" s="15"/>
      <c r="K8" s="22"/>
      <c r="L8" s="35">
        <f>C8+E8+G8+I8+K8</f>
        <v>0</v>
      </c>
    </row>
    <row r="9" spans="1:12" ht="25.5">
      <c r="A9" s="16" t="s">
        <v>18</v>
      </c>
      <c r="B9" s="15"/>
      <c r="C9" s="22"/>
      <c r="D9" s="23"/>
      <c r="E9" s="22"/>
      <c r="F9" s="32"/>
      <c r="G9" s="22"/>
      <c r="H9" s="15"/>
      <c r="I9" s="22"/>
      <c r="J9" s="38" t="s">
        <v>117</v>
      </c>
      <c r="K9" s="22">
        <f>5+2</f>
        <v>7</v>
      </c>
      <c r="L9" s="35">
        <f>C9+E9+G9+I9+K9</f>
        <v>7</v>
      </c>
    </row>
    <row r="10" spans="1:12">
      <c r="A10" s="13"/>
      <c r="B10" s="13"/>
      <c r="D10" s="13"/>
      <c r="F10" s="13"/>
      <c r="H10" s="13"/>
      <c r="J10" s="13"/>
      <c r="L10" s="34"/>
    </row>
    <row r="11" spans="1:12" ht="31.5">
      <c r="A11" s="24" t="s">
        <v>20</v>
      </c>
      <c r="B11" s="17"/>
      <c r="D11" s="17"/>
      <c r="F11" s="17"/>
      <c r="H11" s="17"/>
      <c r="J11" s="17"/>
      <c r="L11" s="34"/>
    </row>
    <row r="12" spans="1:12" ht="51">
      <c r="A12" s="16" t="s">
        <v>17</v>
      </c>
      <c r="B12" s="18"/>
      <c r="C12" s="22"/>
      <c r="D12" s="18"/>
      <c r="E12" s="22"/>
      <c r="F12" s="38" t="s">
        <v>81</v>
      </c>
      <c r="G12" s="22">
        <f>5+2</f>
        <v>7</v>
      </c>
      <c r="H12" s="18"/>
      <c r="I12" s="22"/>
      <c r="J12" s="18"/>
      <c r="K12" s="22"/>
      <c r="L12" s="35">
        <f>C12+E12+G12+I12+K12</f>
        <v>7</v>
      </c>
    </row>
    <row r="13" spans="1:12">
      <c r="A13" s="16" t="s">
        <v>18</v>
      </c>
      <c r="B13" s="36"/>
      <c r="C13" s="22"/>
      <c r="D13" s="32"/>
      <c r="E13" s="22"/>
      <c r="F13" s="27"/>
      <c r="G13" s="22"/>
      <c r="H13" s="28"/>
      <c r="I13" s="22"/>
      <c r="J13" s="28"/>
      <c r="K13" s="22"/>
      <c r="L13" s="35">
        <f>C13+E13+G13+I13+K13</f>
        <v>0</v>
      </c>
    </row>
    <row r="14" spans="1:12">
      <c r="A14" s="19" t="s">
        <v>26</v>
      </c>
      <c r="B14" s="15"/>
      <c r="C14" s="22"/>
      <c r="D14" s="15"/>
      <c r="E14" s="22"/>
      <c r="F14" s="15"/>
      <c r="G14" s="22"/>
      <c r="H14" s="15"/>
      <c r="I14" s="22"/>
      <c r="J14" s="15"/>
      <c r="K14" s="22"/>
      <c r="L14" s="35">
        <f>C14+E14+G14+I14+K14</f>
        <v>0</v>
      </c>
    </row>
    <row r="16" spans="1:12">
      <c r="A16" s="25" t="s">
        <v>19</v>
      </c>
      <c r="B16" s="15"/>
      <c r="C16" s="22"/>
      <c r="D16" s="15"/>
      <c r="E16" s="22"/>
      <c r="F16" s="15"/>
      <c r="G16" s="22"/>
      <c r="H16" s="15"/>
      <c r="I16" s="22"/>
      <c r="J16" s="15"/>
      <c r="K16" s="22"/>
      <c r="L16" s="35">
        <f>C16+E16+G16+I16+K16</f>
        <v>0</v>
      </c>
    </row>
    <row r="17" spans="1:12">
      <c r="A17" s="20" t="s">
        <v>23</v>
      </c>
      <c r="B17" s="15"/>
      <c r="C17" s="22"/>
      <c r="D17" s="15"/>
      <c r="E17" s="22"/>
      <c r="F17" s="15"/>
      <c r="G17" s="22"/>
      <c r="H17" s="15"/>
      <c r="I17" s="22"/>
      <c r="J17" s="15"/>
      <c r="K17" s="22"/>
      <c r="L17" s="35">
        <f t="shared" ref="L17:L23" si="0">C17+E17+G17+I17+K17</f>
        <v>0</v>
      </c>
    </row>
    <row r="18" spans="1:12">
      <c r="A18" s="20" t="s">
        <v>21</v>
      </c>
      <c r="B18" s="38"/>
      <c r="C18" s="22"/>
      <c r="D18" s="15"/>
      <c r="E18" s="22"/>
      <c r="F18" s="15"/>
      <c r="G18" s="22"/>
      <c r="H18" s="15"/>
      <c r="I18" s="22"/>
      <c r="J18" s="15"/>
      <c r="K18" s="22"/>
      <c r="L18" s="35">
        <f t="shared" si="0"/>
        <v>0</v>
      </c>
    </row>
    <row r="19" spans="1:12">
      <c r="A19" s="20" t="s">
        <v>36</v>
      </c>
      <c r="B19" s="41"/>
      <c r="C19" s="22"/>
      <c r="D19" s="22"/>
      <c r="E19" s="22"/>
      <c r="F19" s="22"/>
      <c r="G19" s="22"/>
      <c r="H19" s="15"/>
      <c r="I19" s="22"/>
      <c r="J19" s="15"/>
      <c r="K19" s="22"/>
      <c r="L19" s="35">
        <f t="shared" si="0"/>
        <v>0</v>
      </c>
    </row>
    <row r="20" spans="1:12" ht="25.5">
      <c r="A20" s="20" t="s">
        <v>22</v>
      </c>
      <c r="B20" s="15"/>
      <c r="C20" s="22"/>
      <c r="D20" s="15"/>
      <c r="E20" s="22"/>
      <c r="F20" s="15"/>
      <c r="G20" s="22"/>
      <c r="H20" s="15"/>
      <c r="I20" s="22"/>
      <c r="J20" s="38" t="s">
        <v>137</v>
      </c>
      <c r="K20" s="22">
        <f>15</f>
        <v>15</v>
      </c>
      <c r="L20" s="35">
        <f t="shared" si="0"/>
        <v>15</v>
      </c>
    </row>
    <row r="21" spans="1:12">
      <c r="A21" s="20" t="s">
        <v>29</v>
      </c>
      <c r="B21" s="15"/>
      <c r="C21" s="22"/>
      <c r="D21" s="15"/>
      <c r="E21" s="22"/>
      <c r="F21" s="15"/>
      <c r="G21" s="22"/>
      <c r="H21" s="15"/>
      <c r="I21" s="22"/>
      <c r="J21" s="15"/>
      <c r="K21" s="22"/>
      <c r="L21" s="35">
        <f t="shared" si="0"/>
        <v>0</v>
      </c>
    </row>
    <row r="22" spans="1:12">
      <c r="A22" s="20" t="s">
        <v>30</v>
      </c>
      <c r="B22" s="15"/>
      <c r="C22" s="22"/>
      <c r="D22" s="15"/>
      <c r="E22" s="22"/>
      <c r="F22" s="15"/>
      <c r="G22" s="22"/>
      <c r="H22" s="15"/>
      <c r="I22" s="22"/>
      <c r="J22" s="15"/>
      <c r="K22" s="22"/>
      <c r="L22" s="35">
        <f t="shared" si="0"/>
        <v>0</v>
      </c>
    </row>
    <row r="23" spans="1:12">
      <c r="A23" s="21" t="s">
        <v>27</v>
      </c>
      <c r="C23" s="40">
        <f>SUM(C4:C22)</f>
        <v>0</v>
      </c>
      <c r="D23" s="40"/>
      <c r="E23" s="40">
        <f>SUM(E4:E22)</f>
        <v>0</v>
      </c>
      <c r="F23" s="40"/>
      <c r="G23" s="40">
        <f>SUM(G4:G22)</f>
        <v>7</v>
      </c>
      <c r="H23" s="40"/>
      <c r="I23" s="40">
        <f>SUM(I4:I22)</f>
        <v>0</v>
      </c>
      <c r="J23" s="40"/>
      <c r="K23" s="40">
        <f>SUM(K4:K22)</f>
        <v>22</v>
      </c>
      <c r="L23" s="35">
        <f t="shared" si="0"/>
        <v>29</v>
      </c>
    </row>
    <row r="27" spans="1:12">
      <c r="B27" s="11" t="s">
        <v>31</v>
      </c>
      <c r="D27" s="11" t="s">
        <v>32</v>
      </c>
      <c r="F27" s="11" t="s">
        <v>33</v>
      </c>
      <c r="H27" s="11" t="s">
        <v>33</v>
      </c>
      <c r="J27" s="11" t="s">
        <v>34</v>
      </c>
      <c r="L27" s="33" t="s">
        <v>27</v>
      </c>
    </row>
    <row r="29" spans="1:12" ht="47.25">
      <c r="A29" s="24" t="s">
        <v>28</v>
      </c>
      <c r="B29" s="13"/>
      <c r="D29" s="13"/>
      <c r="F29" s="13"/>
      <c r="H29" s="13"/>
      <c r="J29" s="13"/>
      <c r="L29" s="34"/>
    </row>
    <row r="30" spans="1:12">
      <c r="A30" s="14" t="s">
        <v>17</v>
      </c>
      <c r="B30" s="15"/>
      <c r="C30" s="22"/>
      <c r="D30" s="15"/>
      <c r="E30" s="22"/>
      <c r="F30" s="15"/>
      <c r="G30" s="22"/>
      <c r="H30" s="15"/>
      <c r="I30" s="22"/>
      <c r="J30" s="15"/>
      <c r="K30" s="22"/>
      <c r="L30" s="35">
        <f>C30+E30+G30+I30+K30</f>
        <v>0</v>
      </c>
    </row>
    <row r="31" spans="1:12">
      <c r="A31" s="16" t="s">
        <v>18</v>
      </c>
      <c r="B31" s="15"/>
      <c r="C31" s="22"/>
      <c r="D31" s="28"/>
      <c r="E31" s="22"/>
      <c r="F31" s="23"/>
      <c r="G31" s="22"/>
      <c r="H31" s="23"/>
      <c r="I31" s="22"/>
      <c r="J31" s="23"/>
      <c r="K31" s="22"/>
      <c r="L31" s="35">
        <f>C31+E31+G31+I31+K31</f>
        <v>0</v>
      </c>
    </row>
    <row r="32" spans="1:12">
      <c r="A32" s="13"/>
      <c r="B32" s="13"/>
      <c r="D32" s="13"/>
      <c r="F32" s="13"/>
      <c r="H32" s="13"/>
      <c r="J32" s="13"/>
      <c r="L32" s="34"/>
    </row>
    <row r="33" spans="1:12" ht="47.25">
      <c r="A33" s="24" t="s">
        <v>25</v>
      </c>
      <c r="B33" s="13"/>
      <c r="D33" s="13"/>
      <c r="F33" s="13"/>
      <c r="H33" s="13"/>
      <c r="J33" s="13"/>
      <c r="L33" s="34"/>
    </row>
    <row r="34" spans="1:12">
      <c r="A34" s="16" t="s">
        <v>17</v>
      </c>
      <c r="B34" s="15"/>
      <c r="C34" s="22"/>
      <c r="D34" s="15"/>
      <c r="E34" s="22"/>
      <c r="F34" s="15"/>
      <c r="G34" s="22"/>
      <c r="H34" s="15"/>
      <c r="I34" s="22"/>
      <c r="J34" s="15"/>
      <c r="K34" s="22"/>
      <c r="L34" s="35">
        <f>C34+E34+G34+I34+K34</f>
        <v>0</v>
      </c>
    </row>
    <row r="35" spans="1:12">
      <c r="A35" s="16" t="s">
        <v>18</v>
      </c>
      <c r="B35" s="15"/>
      <c r="C35" s="22"/>
      <c r="D35" s="23"/>
      <c r="E35" s="22"/>
      <c r="F35" s="15"/>
      <c r="G35" s="22"/>
      <c r="H35" s="15"/>
      <c r="I35" s="22"/>
      <c r="J35" s="15"/>
      <c r="K35" s="22"/>
      <c r="L35" s="35">
        <f>C35+E35+G35+I35+K35</f>
        <v>0</v>
      </c>
    </row>
    <row r="36" spans="1:12">
      <c r="A36" s="13"/>
      <c r="B36" s="13"/>
      <c r="D36" s="13"/>
      <c r="F36" s="13"/>
      <c r="H36" s="13"/>
      <c r="J36" s="13"/>
      <c r="L36" s="34"/>
    </row>
    <row r="37" spans="1:12" ht="31.5">
      <c r="A37" s="24" t="s">
        <v>20</v>
      </c>
      <c r="B37" s="17"/>
      <c r="D37" s="17"/>
      <c r="F37" s="17"/>
      <c r="H37" s="17"/>
      <c r="J37" s="17"/>
      <c r="L37" s="34"/>
    </row>
    <row r="38" spans="1:12">
      <c r="A38" s="16" t="s">
        <v>17</v>
      </c>
      <c r="B38" s="18"/>
      <c r="C38" s="22"/>
      <c r="D38" s="18"/>
      <c r="E38" s="22"/>
      <c r="F38" s="28"/>
      <c r="G38" s="22"/>
      <c r="H38" s="18"/>
      <c r="I38" s="22"/>
      <c r="J38" s="18"/>
      <c r="K38" s="22"/>
      <c r="L38" s="35">
        <f>C38+E38+G38+I38+K38</f>
        <v>0</v>
      </c>
    </row>
    <row r="39" spans="1:12">
      <c r="A39" s="16" t="s">
        <v>18</v>
      </c>
      <c r="B39" s="15"/>
      <c r="C39" s="22"/>
      <c r="D39" s="15"/>
      <c r="E39" s="22"/>
      <c r="F39" s="27"/>
      <c r="G39" s="22"/>
      <c r="H39" s="28"/>
      <c r="I39" s="22"/>
      <c r="J39" s="28"/>
      <c r="K39" s="22"/>
      <c r="L39" s="35">
        <f>C39+E39+G39+I39+K39</f>
        <v>0</v>
      </c>
    </row>
    <row r="40" spans="1:12">
      <c r="A40" s="19" t="s">
        <v>26</v>
      </c>
      <c r="B40" s="15"/>
      <c r="C40" s="22"/>
      <c r="D40" s="15"/>
      <c r="E40" s="22"/>
      <c r="F40" s="15"/>
      <c r="G40" s="22"/>
      <c r="H40" s="15"/>
      <c r="I40" s="22"/>
      <c r="J40" s="15"/>
      <c r="K40" s="22"/>
      <c r="L40" s="35">
        <f>C40+E40+G40+I40+K40</f>
        <v>0</v>
      </c>
    </row>
    <row r="42" spans="1:12">
      <c r="A42" s="25" t="s">
        <v>19</v>
      </c>
      <c r="B42" s="15"/>
      <c r="C42" s="22"/>
      <c r="D42" s="15"/>
      <c r="E42" s="22"/>
      <c r="F42" s="15"/>
      <c r="G42" s="22"/>
      <c r="H42" s="15"/>
      <c r="I42" s="22"/>
      <c r="J42" s="15"/>
      <c r="K42" s="22"/>
      <c r="L42" s="35">
        <f>C42+E42+G42+I42+K42</f>
        <v>0</v>
      </c>
    </row>
    <row r="43" spans="1:12">
      <c r="A43" s="20" t="s">
        <v>23</v>
      </c>
      <c r="B43" s="15"/>
      <c r="C43" s="22"/>
      <c r="D43" s="15"/>
      <c r="E43" s="22"/>
      <c r="F43" s="15"/>
      <c r="G43" s="22"/>
      <c r="H43" s="15"/>
      <c r="I43" s="22"/>
      <c r="J43" s="15"/>
      <c r="K43" s="22"/>
      <c r="L43" s="35">
        <f t="shared" ref="L43:L49" si="1">C43+E43+G43+I43+K43</f>
        <v>0</v>
      </c>
    </row>
    <row r="44" spans="1:12">
      <c r="A44" s="20" t="s">
        <v>21</v>
      </c>
      <c r="B44" s="15"/>
      <c r="C44" s="22"/>
      <c r="D44" s="15"/>
      <c r="E44" s="22"/>
      <c r="F44" s="15"/>
      <c r="G44" s="22"/>
      <c r="H44" s="15"/>
      <c r="I44" s="22"/>
      <c r="J44" s="15"/>
      <c r="K44" s="22"/>
      <c r="L44" s="35">
        <f t="shared" si="1"/>
        <v>0</v>
      </c>
    </row>
    <row r="45" spans="1:12">
      <c r="A45" s="20" t="s">
        <v>36</v>
      </c>
      <c r="B45" s="22"/>
      <c r="C45" s="22"/>
      <c r="D45" s="22"/>
      <c r="E45" s="22"/>
      <c r="F45" s="22"/>
      <c r="G45" s="22"/>
      <c r="H45" s="15"/>
      <c r="I45" s="22"/>
      <c r="J45" s="15"/>
      <c r="K45" s="22"/>
      <c r="L45" s="35">
        <f t="shared" si="1"/>
        <v>0</v>
      </c>
    </row>
    <row r="46" spans="1:12">
      <c r="A46" s="20" t="s">
        <v>22</v>
      </c>
      <c r="B46" s="22"/>
      <c r="C46" s="22"/>
      <c r="D46" s="22"/>
      <c r="E46" s="22"/>
      <c r="F46" s="22"/>
      <c r="G46" s="22"/>
      <c r="H46" s="15"/>
      <c r="I46" s="22"/>
      <c r="J46" s="15"/>
      <c r="K46" s="22"/>
      <c r="L46" s="35">
        <f t="shared" si="1"/>
        <v>0</v>
      </c>
    </row>
    <row r="47" spans="1:12">
      <c r="A47" s="20" t="s">
        <v>24</v>
      </c>
      <c r="B47" s="15"/>
      <c r="C47" s="22"/>
      <c r="D47" s="15"/>
      <c r="E47" s="22"/>
      <c r="F47" s="15"/>
      <c r="G47" s="22"/>
      <c r="H47" s="15"/>
      <c r="I47" s="22"/>
      <c r="J47" s="15"/>
      <c r="K47" s="22"/>
      <c r="L47" s="35">
        <f t="shared" si="1"/>
        <v>0</v>
      </c>
    </row>
    <row r="48" spans="1:12">
      <c r="A48" s="20" t="s">
        <v>29</v>
      </c>
      <c r="B48" s="15"/>
      <c r="C48" s="22"/>
      <c r="D48" s="15"/>
      <c r="E48" s="22"/>
      <c r="F48" s="15"/>
      <c r="G48" s="22"/>
      <c r="H48" s="15"/>
      <c r="I48" s="22"/>
      <c r="J48" s="15"/>
      <c r="K48" s="22"/>
      <c r="L48" s="35">
        <f t="shared" si="1"/>
        <v>0</v>
      </c>
    </row>
    <row r="49" spans="1:12">
      <c r="A49" s="20" t="s">
        <v>30</v>
      </c>
      <c r="B49" s="15"/>
      <c r="C49" s="22"/>
      <c r="D49" s="15"/>
      <c r="E49" s="22"/>
      <c r="F49" s="15"/>
      <c r="G49" s="22"/>
      <c r="H49" s="15"/>
      <c r="I49" s="22"/>
      <c r="J49" s="15"/>
      <c r="K49" s="22"/>
      <c r="L49" s="35">
        <f t="shared" si="1"/>
        <v>0</v>
      </c>
    </row>
    <row r="50" spans="1:12">
      <c r="A50" s="21" t="s">
        <v>27</v>
      </c>
      <c r="C50" s="40">
        <f>SUM(C30:C47)</f>
        <v>0</v>
      </c>
      <c r="E50" s="40">
        <f>SUM(E30:E47)</f>
        <v>0</v>
      </c>
      <c r="G50" s="40">
        <f>SUM(G30:G47)</f>
        <v>0</v>
      </c>
      <c r="I50" s="40">
        <f>SUM(I30:I47)</f>
        <v>0</v>
      </c>
      <c r="K50" s="40">
        <f>SUM(K30:K47)</f>
        <v>0</v>
      </c>
      <c r="L50" s="35">
        <f>C50+E50+G50+I50+K50</f>
        <v>0</v>
      </c>
    </row>
  </sheetData>
  <pageMargins left="0.7" right="0.7" top="0.75" bottom="0.75" header="0.3" footer="0.3"/>
  <pageSetup paperSize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Y50"/>
  <sheetViews>
    <sheetView topLeftCell="A4" zoomScale="90" zoomScaleNormal="90" workbookViewId="0">
      <selection activeCell="O6" sqref="O6"/>
    </sheetView>
  </sheetViews>
  <sheetFormatPr defaultRowHeight="15.75"/>
  <cols>
    <col min="1" max="1" width="27.5703125" style="2" customWidth="1"/>
    <col min="2" max="2" width="15.42578125" style="2" customWidth="1"/>
    <col min="3" max="3" width="6.5703125" style="11" customWidth="1"/>
    <col min="4" max="4" width="15.42578125" style="2" customWidth="1"/>
    <col min="5" max="5" width="6.5703125" style="11" customWidth="1"/>
    <col min="6" max="6" width="15.42578125" style="2" customWidth="1"/>
    <col min="7" max="7" width="6.5703125" style="11" customWidth="1"/>
    <col min="8" max="8" width="15.42578125" style="2" customWidth="1"/>
    <col min="9" max="9" width="6.5703125" style="11" customWidth="1"/>
    <col min="10" max="10" width="15.42578125" style="2" customWidth="1"/>
    <col min="11" max="11" width="6.5703125" style="11" customWidth="1"/>
    <col min="12" max="12" width="15.42578125" style="33" customWidth="1"/>
  </cols>
  <sheetData>
    <row r="1" spans="1:103">
      <c r="B1" s="11" t="s">
        <v>37</v>
      </c>
      <c r="D1" s="11" t="s">
        <v>38</v>
      </c>
      <c r="F1" s="11" t="s">
        <v>39</v>
      </c>
      <c r="H1" s="11" t="s">
        <v>40</v>
      </c>
      <c r="J1" s="11" t="s">
        <v>41</v>
      </c>
      <c r="L1" s="33" t="s">
        <v>27</v>
      </c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</row>
    <row r="3" spans="1:103" ht="47.25">
      <c r="A3" s="24" t="s">
        <v>28</v>
      </c>
      <c r="B3" s="13"/>
      <c r="D3" s="13"/>
      <c r="F3" s="13"/>
      <c r="H3" s="13"/>
      <c r="J3" s="13"/>
      <c r="L3" s="34"/>
    </row>
    <row r="4" spans="1:103">
      <c r="A4" s="14" t="s">
        <v>17</v>
      </c>
      <c r="B4" s="15"/>
      <c r="C4" s="22"/>
      <c r="D4" s="32"/>
      <c r="E4" s="22"/>
      <c r="F4" s="15"/>
      <c r="G4" s="22"/>
      <c r="H4" s="15"/>
      <c r="I4" s="22"/>
      <c r="J4" s="15"/>
      <c r="K4" s="22"/>
      <c r="L4" s="35">
        <f>C4+E4+G4+I4+K4</f>
        <v>0</v>
      </c>
    </row>
    <row r="5" spans="1:103" ht="63.75">
      <c r="A5" s="16" t="s">
        <v>18</v>
      </c>
      <c r="B5" s="32"/>
      <c r="C5" s="22"/>
      <c r="D5" s="28"/>
      <c r="E5" s="22"/>
      <c r="F5" s="38" t="s">
        <v>82</v>
      </c>
      <c r="G5" s="22">
        <f>5+1</f>
        <v>6</v>
      </c>
      <c r="H5" s="23"/>
      <c r="I5" s="22"/>
      <c r="J5" s="23"/>
      <c r="K5" s="22"/>
      <c r="L5" s="35">
        <f>C5+E5+G5+I5+K5</f>
        <v>6</v>
      </c>
    </row>
    <row r="6" spans="1:103">
      <c r="A6" s="13"/>
      <c r="B6" s="13"/>
      <c r="D6" s="13"/>
      <c r="F6" s="13"/>
      <c r="H6" s="13"/>
      <c r="J6" s="13"/>
      <c r="L6" s="34"/>
    </row>
    <row r="7" spans="1:103" ht="47.25">
      <c r="A7" s="24" t="s">
        <v>25</v>
      </c>
      <c r="B7" s="13"/>
      <c r="D7" s="13"/>
      <c r="F7" s="13"/>
      <c r="H7" s="13"/>
      <c r="J7" s="13"/>
      <c r="L7" s="34"/>
    </row>
    <row r="8" spans="1:103" ht="25.5">
      <c r="A8" s="16" t="s">
        <v>17</v>
      </c>
      <c r="B8" s="15"/>
      <c r="C8" s="22"/>
      <c r="D8" s="15"/>
      <c r="E8" s="22"/>
      <c r="F8" s="50" t="s">
        <v>107</v>
      </c>
      <c r="G8" s="22">
        <f>5</f>
        <v>5</v>
      </c>
      <c r="H8" s="15"/>
      <c r="I8" s="22"/>
      <c r="J8" s="15"/>
      <c r="K8" s="22"/>
      <c r="L8" s="35">
        <f>C8+E8+G8+I8+K8</f>
        <v>5</v>
      </c>
    </row>
    <row r="9" spans="1:103" ht="51">
      <c r="A9" s="16" t="s">
        <v>18</v>
      </c>
      <c r="B9" s="15"/>
      <c r="C9" s="22"/>
      <c r="D9" s="37" t="s">
        <v>78</v>
      </c>
      <c r="E9" s="22">
        <f>5+2+5+5</f>
        <v>17</v>
      </c>
      <c r="F9" s="38" t="s">
        <v>109</v>
      </c>
      <c r="G9" s="22">
        <f>10+2+5+3+5+3</f>
        <v>28</v>
      </c>
      <c r="H9" s="38" t="s">
        <v>122</v>
      </c>
      <c r="I9" s="22">
        <f>5+3+15+3</f>
        <v>26</v>
      </c>
      <c r="J9" s="38" t="s">
        <v>117</v>
      </c>
      <c r="K9" s="22">
        <f>5+2</f>
        <v>7</v>
      </c>
      <c r="L9" s="35">
        <f>C9+E9+G9+I9+K9</f>
        <v>78</v>
      </c>
    </row>
    <row r="10" spans="1:103">
      <c r="A10" s="13"/>
      <c r="B10" s="13"/>
      <c r="D10" s="13"/>
      <c r="F10" s="13"/>
      <c r="H10" s="13"/>
      <c r="J10" s="13"/>
      <c r="L10" s="34"/>
    </row>
    <row r="11" spans="1:103" ht="31.5">
      <c r="A11" s="24" t="s">
        <v>20</v>
      </c>
      <c r="B11" s="17"/>
      <c r="D11" s="17"/>
      <c r="F11" s="17"/>
      <c r="H11" s="17"/>
      <c r="J11" s="17"/>
      <c r="L11" s="34"/>
    </row>
    <row r="12" spans="1:103" ht="51">
      <c r="A12" s="16" t="s">
        <v>17</v>
      </c>
      <c r="B12" s="18"/>
      <c r="C12" s="22"/>
      <c r="D12" s="18"/>
      <c r="E12" s="22"/>
      <c r="F12" s="37"/>
      <c r="G12" s="22"/>
      <c r="H12" s="38" t="s">
        <v>134</v>
      </c>
      <c r="I12" s="22">
        <f>5+1+5+2</f>
        <v>13</v>
      </c>
      <c r="J12" s="18"/>
      <c r="K12" s="22"/>
      <c r="L12" s="35">
        <f>C12+E12+G12+I12+K12</f>
        <v>13</v>
      </c>
    </row>
    <row r="13" spans="1:103">
      <c r="A13" s="16" t="s">
        <v>18</v>
      </c>
      <c r="B13" s="36"/>
      <c r="C13" s="22"/>
      <c r="D13" s="32"/>
      <c r="E13" s="22"/>
      <c r="F13" s="27"/>
      <c r="G13" s="22"/>
      <c r="H13" s="28"/>
      <c r="I13" s="22"/>
      <c r="J13" s="28"/>
      <c r="K13" s="22"/>
      <c r="L13" s="35">
        <f>C13+E13+G13+I13+K13</f>
        <v>0</v>
      </c>
    </row>
    <row r="14" spans="1:103">
      <c r="A14" s="19" t="s">
        <v>26</v>
      </c>
      <c r="B14" s="15"/>
      <c r="C14" s="22"/>
      <c r="D14" s="15"/>
      <c r="E14" s="22"/>
      <c r="F14" s="15"/>
      <c r="G14" s="22"/>
      <c r="H14" s="15"/>
      <c r="I14" s="22"/>
      <c r="J14" s="15"/>
      <c r="K14" s="22"/>
      <c r="L14" s="35">
        <f>C14+E14+G14+I14+K14</f>
        <v>0</v>
      </c>
    </row>
    <row r="16" spans="1:103">
      <c r="A16" s="25" t="s">
        <v>19</v>
      </c>
      <c r="B16" s="15"/>
      <c r="C16" s="22"/>
      <c r="D16" s="15"/>
      <c r="E16" s="22"/>
      <c r="F16" s="15"/>
      <c r="G16" s="22"/>
      <c r="H16" s="15"/>
      <c r="I16" s="22"/>
      <c r="J16" s="15"/>
      <c r="K16" s="22"/>
      <c r="L16" s="35">
        <f>C16+E16+G16+I16+K16</f>
        <v>0</v>
      </c>
    </row>
    <row r="17" spans="1:12">
      <c r="A17" s="20" t="s">
        <v>23</v>
      </c>
      <c r="B17" s="15"/>
      <c r="C17" s="22"/>
      <c r="D17" s="15"/>
      <c r="E17" s="22"/>
      <c r="F17" s="15"/>
      <c r="G17" s="22"/>
      <c r="H17" s="15"/>
      <c r="I17" s="22"/>
      <c r="J17" s="15"/>
      <c r="K17" s="22"/>
      <c r="L17" s="35">
        <f t="shared" ref="L17:L23" si="0">C17+E17+G17+I17+K17</f>
        <v>0</v>
      </c>
    </row>
    <row r="18" spans="1:12" ht="25.5">
      <c r="A18" s="20" t="s">
        <v>21</v>
      </c>
      <c r="B18" s="38"/>
      <c r="C18" s="22"/>
      <c r="D18" s="42" t="s">
        <v>61</v>
      </c>
      <c r="E18" s="22">
        <f>10</f>
        <v>10</v>
      </c>
      <c r="F18" s="15"/>
      <c r="G18" s="22"/>
      <c r="H18" s="15"/>
      <c r="I18" s="22"/>
      <c r="J18" s="38" t="s">
        <v>139</v>
      </c>
      <c r="K18" s="22">
        <f>5</f>
        <v>5</v>
      </c>
      <c r="L18" s="35">
        <f t="shared" si="0"/>
        <v>15</v>
      </c>
    </row>
    <row r="19" spans="1:12">
      <c r="A19" s="20" t="s">
        <v>36</v>
      </c>
      <c r="B19" s="38" t="s">
        <v>68</v>
      </c>
      <c r="C19" s="22">
        <f>10</f>
        <v>10</v>
      </c>
      <c r="D19" s="38" t="s">
        <v>68</v>
      </c>
      <c r="E19" s="22">
        <f>10</f>
        <v>10</v>
      </c>
      <c r="F19" s="38" t="s">
        <v>69</v>
      </c>
      <c r="G19" s="22">
        <f>5</f>
        <v>5</v>
      </c>
      <c r="H19" s="38" t="s">
        <v>69</v>
      </c>
      <c r="I19" s="22">
        <f>5</f>
        <v>5</v>
      </c>
      <c r="J19" s="15"/>
      <c r="K19" s="22"/>
      <c r="L19" s="35">
        <f t="shared" si="0"/>
        <v>30</v>
      </c>
    </row>
    <row r="20" spans="1:12" ht="51">
      <c r="A20" s="20" t="s">
        <v>22</v>
      </c>
      <c r="B20" s="15"/>
      <c r="C20" s="22"/>
      <c r="D20" s="15"/>
      <c r="E20" s="22"/>
      <c r="F20" s="15"/>
      <c r="G20" s="22"/>
      <c r="H20" s="15"/>
      <c r="I20" s="22"/>
      <c r="J20" s="38" t="s">
        <v>141</v>
      </c>
      <c r="K20" s="22">
        <f>5+10</f>
        <v>15</v>
      </c>
      <c r="L20" s="35">
        <f t="shared" si="0"/>
        <v>15</v>
      </c>
    </row>
    <row r="21" spans="1:12">
      <c r="A21" s="20" t="s">
        <v>29</v>
      </c>
      <c r="B21" s="15"/>
      <c r="C21" s="22"/>
      <c r="D21" s="15"/>
      <c r="E21" s="22"/>
      <c r="F21" s="15"/>
      <c r="G21" s="22"/>
      <c r="H21" s="15"/>
      <c r="I21" s="22"/>
      <c r="J21" s="15"/>
      <c r="K21" s="22"/>
      <c r="L21" s="35">
        <f t="shared" si="0"/>
        <v>0</v>
      </c>
    </row>
    <row r="22" spans="1:12">
      <c r="A22" s="20" t="s">
        <v>30</v>
      </c>
      <c r="B22" s="15"/>
      <c r="C22" s="22"/>
      <c r="D22" s="15"/>
      <c r="E22" s="22"/>
      <c r="F22" s="15"/>
      <c r="G22" s="22"/>
      <c r="H22" s="15"/>
      <c r="I22" s="22"/>
      <c r="J22" s="15"/>
      <c r="K22" s="22"/>
      <c r="L22" s="35">
        <f t="shared" si="0"/>
        <v>0</v>
      </c>
    </row>
    <row r="23" spans="1:12">
      <c r="A23" s="21" t="s">
        <v>27</v>
      </c>
      <c r="C23" s="40">
        <f>SUM(C4:C22)</f>
        <v>10</v>
      </c>
      <c r="D23" s="40"/>
      <c r="E23" s="40">
        <f>SUM(E4:E22)</f>
        <v>37</v>
      </c>
      <c r="F23" s="40"/>
      <c r="G23" s="40">
        <f>SUM(G4:G22)</f>
        <v>44</v>
      </c>
      <c r="H23" s="40"/>
      <c r="I23" s="40">
        <f>SUM(I4:I22)</f>
        <v>44</v>
      </c>
      <c r="J23" s="40"/>
      <c r="K23" s="40">
        <f>SUM(K4:K22)</f>
        <v>27</v>
      </c>
      <c r="L23" s="35">
        <f t="shared" si="0"/>
        <v>162</v>
      </c>
    </row>
    <row r="27" spans="1:12">
      <c r="B27" s="11" t="s">
        <v>31</v>
      </c>
      <c r="D27" s="11" t="s">
        <v>32</v>
      </c>
      <c r="F27" s="11" t="s">
        <v>33</v>
      </c>
      <c r="H27" s="11" t="s">
        <v>33</v>
      </c>
      <c r="J27" s="11" t="s">
        <v>34</v>
      </c>
      <c r="L27" s="33" t="s">
        <v>27</v>
      </c>
    </row>
    <row r="29" spans="1:12" ht="47.25">
      <c r="A29" s="24" t="s">
        <v>28</v>
      </c>
      <c r="B29" s="13"/>
      <c r="D29" s="13"/>
      <c r="F29" s="13"/>
      <c r="H29" s="13"/>
      <c r="J29" s="13"/>
      <c r="L29" s="34"/>
    </row>
    <row r="30" spans="1:12">
      <c r="A30" s="14" t="s">
        <v>17</v>
      </c>
      <c r="B30" s="15"/>
      <c r="C30" s="22"/>
      <c r="D30" s="15"/>
      <c r="E30" s="22"/>
      <c r="F30" s="15"/>
      <c r="G30" s="22"/>
      <c r="H30" s="15"/>
      <c r="I30" s="22"/>
      <c r="J30" s="15"/>
      <c r="K30" s="22"/>
      <c r="L30" s="35">
        <f>C30+E30+G30+I30+K30</f>
        <v>0</v>
      </c>
    </row>
    <row r="31" spans="1:12">
      <c r="A31" s="16" t="s">
        <v>18</v>
      </c>
      <c r="B31" s="15"/>
      <c r="C31" s="22"/>
      <c r="D31" s="28"/>
      <c r="E31" s="22"/>
      <c r="F31" s="23"/>
      <c r="G31" s="22"/>
      <c r="H31" s="23"/>
      <c r="I31" s="22"/>
      <c r="J31" s="23"/>
      <c r="K31" s="22"/>
      <c r="L31" s="35">
        <f>C31+E31+G31+I31+K31</f>
        <v>0</v>
      </c>
    </row>
    <row r="32" spans="1:12">
      <c r="A32" s="13"/>
      <c r="B32" s="13"/>
      <c r="D32" s="13"/>
      <c r="F32" s="13"/>
      <c r="H32" s="13"/>
      <c r="J32" s="13"/>
      <c r="L32" s="34"/>
    </row>
    <row r="33" spans="1:12" ht="47.25">
      <c r="A33" s="24" t="s">
        <v>25</v>
      </c>
      <c r="B33" s="13"/>
      <c r="D33" s="13"/>
      <c r="F33" s="13"/>
      <c r="H33" s="13"/>
      <c r="J33" s="13"/>
      <c r="L33" s="34"/>
    </row>
    <row r="34" spans="1:12">
      <c r="A34" s="16" t="s">
        <v>17</v>
      </c>
      <c r="B34" s="15"/>
      <c r="C34" s="22"/>
      <c r="D34" s="15"/>
      <c r="E34" s="22"/>
      <c r="F34" s="15"/>
      <c r="G34" s="22"/>
      <c r="H34" s="15"/>
      <c r="I34" s="22"/>
      <c r="J34" s="15"/>
      <c r="K34" s="22"/>
      <c r="L34" s="35">
        <f>C34+E34+G34+I34+K34</f>
        <v>0</v>
      </c>
    </row>
    <row r="35" spans="1:12">
      <c r="A35" s="16" t="s">
        <v>18</v>
      </c>
      <c r="B35" s="15"/>
      <c r="C35" s="22"/>
      <c r="D35" s="23"/>
      <c r="E35" s="22"/>
      <c r="F35" s="15"/>
      <c r="G35" s="22"/>
      <c r="H35" s="15"/>
      <c r="I35" s="22"/>
      <c r="J35" s="15"/>
      <c r="K35" s="22"/>
      <c r="L35" s="35">
        <f>C35+E35+G35+I35+K35</f>
        <v>0</v>
      </c>
    </row>
    <row r="36" spans="1:12">
      <c r="A36" s="13"/>
      <c r="B36" s="13"/>
      <c r="D36" s="13"/>
      <c r="F36" s="13"/>
      <c r="H36" s="13"/>
      <c r="J36" s="13"/>
      <c r="L36" s="34"/>
    </row>
    <row r="37" spans="1:12" ht="31.5">
      <c r="A37" s="24" t="s">
        <v>20</v>
      </c>
      <c r="B37" s="17"/>
      <c r="D37" s="17"/>
      <c r="F37" s="17"/>
      <c r="H37" s="17"/>
      <c r="J37" s="17"/>
      <c r="L37" s="34"/>
    </row>
    <row r="38" spans="1:12">
      <c r="A38" s="16" t="s">
        <v>17</v>
      </c>
      <c r="B38" s="18"/>
      <c r="C38" s="22"/>
      <c r="D38" s="18"/>
      <c r="E38" s="22"/>
      <c r="F38" s="28"/>
      <c r="G38" s="22"/>
      <c r="H38" s="18"/>
      <c r="I38" s="22"/>
      <c r="J38" s="18"/>
      <c r="K38" s="22"/>
      <c r="L38" s="35">
        <f>C38+E38+G38+I38+K38</f>
        <v>0</v>
      </c>
    </row>
    <row r="39" spans="1:12">
      <c r="A39" s="16" t="s">
        <v>18</v>
      </c>
      <c r="B39" s="15"/>
      <c r="C39" s="22"/>
      <c r="D39" s="15"/>
      <c r="E39" s="22"/>
      <c r="F39" s="27"/>
      <c r="G39" s="22"/>
      <c r="H39" s="28"/>
      <c r="I39" s="22"/>
      <c r="J39" s="28"/>
      <c r="K39" s="22"/>
      <c r="L39" s="35">
        <f>C39+E39+G39+I39+K39</f>
        <v>0</v>
      </c>
    </row>
    <row r="40" spans="1:12">
      <c r="A40" s="19" t="s">
        <v>26</v>
      </c>
      <c r="B40" s="15"/>
      <c r="C40" s="22"/>
      <c r="D40" s="15"/>
      <c r="E40" s="22"/>
      <c r="F40" s="15"/>
      <c r="G40" s="22"/>
      <c r="H40" s="15"/>
      <c r="I40" s="22"/>
      <c r="J40" s="15"/>
      <c r="K40" s="22"/>
      <c r="L40" s="35">
        <f>C40+E40+G40+I40+K40</f>
        <v>0</v>
      </c>
    </row>
    <row r="42" spans="1:12">
      <c r="A42" s="25" t="s">
        <v>19</v>
      </c>
      <c r="B42" s="15"/>
      <c r="C42" s="22"/>
      <c r="D42" s="15"/>
      <c r="E42" s="22"/>
      <c r="F42" s="15"/>
      <c r="G42" s="22"/>
      <c r="H42" s="15"/>
      <c r="I42" s="22"/>
      <c r="J42" s="15"/>
      <c r="K42" s="22"/>
      <c r="L42" s="35">
        <f>C42+E42+G42+I42+K42</f>
        <v>0</v>
      </c>
    </row>
    <row r="43" spans="1:12">
      <c r="A43" s="20" t="s">
        <v>23</v>
      </c>
      <c r="B43" s="15"/>
      <c r="C43" s="22"/>
      <c r="D43" s="15"/>
      <c r="E43" s="22"/>
      <c r="F43" s="15"/>
      <c r="G43" s="22"/>
      <c r="H43" s="15"/>
      <c r="I43" s="22"/>
      <c r="J43" s="15"/>
      <c r="K43" s="22"/>
      <c r="L43" s="35">
        <f t="shared" ref="L43:L49" si="1">C43+E43+G43+I43+K43</f>
        <v>0</v>
      </c>
    </row>
    <row r="44" spans="1:12">
      <c r="A44" s="20" t="s">
        <v>21</v>
      </c>
      <c r="B44" s="15"/>
      <c r="C44" s="22"/>
      <c r="D44" s="15"/>
      <c r="E44" s="22"/>
      <c r="F44" s="15"/>
      <c r="G44" s="22"/>
      <c r="H44" s="15"/>
      <c r="I44" s="22"/>
      <c r="J44" s="15"/>
      <c r="K44" s="22"/>
      <c r="L44" s="35">
        <f t="shared" si="1"/>
        <v>0</v>
      </c>
    </row>
    <row r="45" spans="1:12">
      <c r="A45" s="20" t="s">
        <v>36</v>
      </c>
      <c r="C45" s="22"/>
      <c r="D45" s="22"/>
      <c r="E45" s="22"/>
      <c r="F45" s="22"/>
      <c r="G45" s="22"/>
      <c r="H45" s="15"/>
      <c r="I45" s="22"/>
      <c r="J45" s="15"/>
      <c r="K45" s="22"/>
      <c r="L45" s="35">
        <f t="shared" si="1"/>
        <v>0</v>
      </c>
    </row>
    <row r="46" spans="1:12">
      <c r="A46" s="20" t="s">
        <v>22</v>
      </c>
      <c r="B46" s="22"/>
      <c r="C46" s="22"/>
      <c r="D46" s="22"/>
      <c r="E46" s="22"/>
      <c r="F46" s="22"/>
      <c r="G46" s="22"/>
      <c r="H46" s="15"/>
      <c r="I46" s="22"/>
      <c r="J46" s="15"/>
      <c r="K46" s="22"/>
      <c r="L46" s="35">
        <f t="shared" si="1"/>
        <v>0</v>
      </c>
    </row>
    <row r="47" spans="1:12">
      <c r="A47" s="20" t="s">
        <v>24</v>
      </c>
      <c r="B47" s="15"/>
      <c r="C47" s="22"/>
      <c r="D47" s="15"/>
      <c r="E47" s="22"/>
      <c r="F47" s="15"/>
      <c r="G47" s="22"/>
      <c r="H47" s="15"/>
      <c r="I47" s="22"/>
      <c r="J47" s="15"/>
      <c r="K47" s="22"/>
      <c r="L47" s="35">
        <f t="shared" si="1"/>
        <v>0</v>
      </c>
    </row>
    <row r="48" spans="1:12">
      <c r="A48" s="20" t="s">
        <v>29</v>
      </c>
      <c r="B48" s="15"/>
      <c r="C48" s="22"/>
      <c r="D48" s="15"/>
      <c r="E48" s="22"/>
      <c r="F48" s="15"/>
      <c r="G48" s="22"/>
      <c r="H48" s="15"/>
      <c r="I48" s="22"/>
      <c r="J48" s="15"/>
      <c r="K48" s="22"/>
      <c r="L48" s="35">
        <f t="shared" si="1"/>
        <v>0</v>
      </c>
    </row>
    <row r="49" spans="1:12">
      <c r="A49" s="20" t="s">
        <v>30</v>
      </c>
      <c r="B49" s="15"/>
      <c r="C49" s="22"/>
      <c r="D49" s="15"/>
      <c r="E49" s="22"/>
      <c r="F49" s="15"/>
      <c r="G49" s="22"/>
      <c r="H49" s="15"/>
      <c r="I49" s="22"/>
      <c r="J49" s="15"/>
      <c r="K49" s="22"/>
      <c r="L49" s="35">
        <f t="shared" si="1"/>
        <v>0</v>
      </c>
    </row>
    <row r="50" spans="1:12">
      <c r="A50" s="21" t="s">
        <v>27</v>
      </c>
      <c r="C50" s="40">
        <f>SUM(C30:C47)</f>
        <v>0</v>
      </c>
      <c r="E50" s="40">
        <f>SUM(E30:E47)</f>
        <v>0</v>
      </c>
      <c r="G50" s="40">
        <f>SUM(G30:G47)</f>
        <v>0</v>
      </c>
      <c r="I50" s="40">
        <f>SUM(I30:I47)</f>
        <v>0</v>
      </c>
      <c r="K50" s="40">
        <f>SUM(K30:K47)</f>
        <v>0</v>
      </c>
      <c r="L50" s="35">
        <f>C50+E50+G50+I50+K50</f>
        <v>0</v>
      </c>
    </row>
  </sheetData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ZESTAWIENIE </vt:lpstr>
      <vt:lpstr>TABELA</vt:lpstr>
      <vt:lpstr>1BM</vt:lpstr>
      <vt:lpstr>2AM</vt:lpstr>
      <vt:lpstr>2B</vt:lpstr>
      <vt:lpstr>3AM</vt:lpstr>
      <vt:lpstr>3B</vt:lpstr>
      <vt:lpstr>4AM</vt:lpstr>
      <vt:lpstr>4B</vt:lpstr>
      <vt:lpstr>1fb</vt:lpstr>
      <vt:lpstr>1u</vt:lpstr>
      <vt:lpstr>2bf</vt:lpstr>
      <vt:lpstr>2u</vt:lpstr>
      <vt:lpstr>3f</vt:lpstr>
      <vt:lpstr>3u</vt:lpstr>
      <vt:lpstr>3wb</vt:lpstr>
    </vt:vector>
  </TitlesOfParts>
  <Company>zs5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</dc:creator>
  <cp:lastModifiedBy>Q</cp:lastModifiedBy>
  <cp:lastPrinted>2009-01-21T08:25:38Z</cp:lastPrinted>
  <dcterms:created xsi:type="dcterms:W3CDTF">2006-10-18T13:11:05Z</dcterms:created>
  <dcterms:modified xsi:type="dcterms:W3CDTF">2019-01-30T22:04:21Z</dcterms:modified>
</cp:coreProperties>
</file>